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08FF4491-D087-4022-A438-4FDEA72EAF5F}" xr6:coauthVersionLast="45" xr6:coauthVersionMax="45" xr10:uidLastSave="{00000000-0000-0000-0000-000000000000}"/>
  <bookViews>
    <workbookView xWindow="-120" yWindow="-120" windowWidth="20730" windowHeight="11160" activeTab="1" xr2:uid="{1FC67571-86F9-49C5-93EB-8B561AD4DA5A}"/>
  </bookViews>
  <sheets>
    <sheet name="LFS NATIONAL" sheetId="1" r:id="rId1"/>
    <sheet name="LFS STAT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J42" i="2"/>
  <c r="H42" i="2"/>
  <c r="G42" i="2"/>
  <c r="I42" i="2" s="1"/>
  <c r="K41" i="2"/>
  <c r="J41" i="2"/>
  <c r="H41" i="2"/>
  <c r="G41" i="2"/>
  <c r="I41" i="2" s="1"/>
  <c r="K40" i="2"/>
  <c r="J40" i="2"/>
  <c r="H40" i="2"/>
  <c r="G40" i="2"/>
  <c r="I40" i="2" s="1"/>
  <c r="K39" i="2"/>
  <c r="J39" i="2"/>
  <c r="H39" i="2"/>
  <c r="G39" i="2"/>
  <c r="I39" i="2" s="1"/>
  <c r="K38" i="2"/>
  <c r="J38" i="2"/>
  <c r="H38" i="2"/>
  <c r="G38" i="2"/>
  <c r="I38" i="2" s="1"/>
  <c r="K37" i="2"/>
  <c r="J37" i="2"/>
  <c r="H37" i="2"/>
  <c r="G37" i="2"/>
  <c r="I37" i="2" s="1"/>
  <c r="K36" i="2"/>
  <c r="J36" i="2"/>
  <c r="H36" i="2"/>
  <c r="G36" i="2"/>
  <c r="I36" i="2" s="1"/>
  <c r="K35" i="2"/>
  <c r="J35" i="2"/>
  <c r="H35" i="2"/>
  <c r="G35" i="2"/>
  <c r="I35" i="2" s="1"/>
  <c r="K34" i="2"/>
  <c r="J34" i="2"/>
  <c r="H34" i="2"/>
  <c r="G34" i="2"/>
  <c r="I34" i="2" s="1"/>
  <c r="K33" i="2"/>
  <c r="J33" i="2"/>
  <c r="H33" i="2"/>
  <c r="G33" i="2"/>
  <c r="I33" i="2" s="1"/>
  <c r="K32" i="2"/>
  <c r="J32" i="2"/>
  <c r="H32" i="2"/>
  <c r="G32" i="2"/>
  <c r="I32" i="2" s="1"/>
  <c r="K31" i="2"/>
  <c r="J31" i="2"/>
  <c r="H31" i="2"/>
  <c r="G31" i="2"/>
  <c r="I31" i="2" s="1"/>
  <c r="K30" i="2"/>
  <c r="J30" i="2"/>
  <c r="H30" i="2"/>
  <c r="G30" i="2"/>
  <c r="I30" i="2" s="1"/>
  <c r="K29" i="2"/>
  <c r="J29" i="2"/>
  <c r="I29" i="2"/>
  <c r="H29" i="2"/>
  <c r="G29" i="2"/>
  <c r="K28" i="2"/>
  <c r="J28" i="2"/>
  <c r="H28" i="2"/>
  <c r="G28" i="2"/>
  <c r="I28" i="2" s="1"/>
  <c r="K27" i="2"/>
  <c r="J27" i="2"/>
  <c r="H27" i="2"/>
  <c r="G27" i="2"/>
  <c r="I27" i="2" s="1"/>
  <c r="K26" i="2"/>
  <c r="J26" i="2"/>
  <c r="H26" i="2"/>
  <c r="G26" i="2"/>
  <c r="I26" i="2" s="1"/>
  <c r="K25" i="2"/>
  <c r="J25" i="2"/>
  <c r="H25" i="2"/>
  <c r="G25" i="2"/>
  <c r="I25" i="2" s="1"/>
  <c r="K24" i="2"/>
  <c r="J24" i="2"/>
  <c r="H24" i="2"/>
  <c r="G24" i="2"/>
  <c r="I24" i="2" s="1"/>
  <c r="K23" i="2"/>
  <c r="J23" i="2"/>
  <c r="H23" i="2"/>
  <c r="G23" i="2"/>
  <c r="I23" i="2" s="1"/>
  <c r="K22" i="2"/>
  <c r="J22" i="2"/>
  <c r="H22" i="2"/>
  <c r="G22" i="2"/>
  <c r="I22" i="2" s="1"/>
  <c r="K21" i="2"/>
  <c r="J21" i="2"/>
  <c r="H21" i="2"/>
  <c r="G21" i="2"/>
  <c r="I21" i="2" s="1"/>
  <c r="K20" i="2"/>
  <c r="J20" i="2"/>
  <c r="I20" i="2"/>
  <c r="H20" i="2"/>
  <c r="G20" i="2"/>
  <c r="K19" i="2"/>
  <c r="J19" i="2"/>
  <c r="H19" i="2"/>
  <c r="G19" i="2"/>
  <c r="I19" i="2" s="1"/>
  <c r="K18" i="2"/>
  <c r="J18" i="2"/>
  <c r="H18" i="2"/>
  <c r="G18" i="2"/>
  <c r="I18" i="2" s="1"/>
  <c r="K17" i="2"/>
  <c r="J17" i="2"/>
  <c r="H17" i="2"/>
  <c r="G17" i="2"/>
  <c r="I17" i="2" s="1"/>
  <c r="K16" i="2"/>
  <c r="J16" i="2"/>
  <c r="H16" i="2"/>
  <c r="G16" i="2"/>
  <c r="I16" i="2" s="1"/>
  <c r="K15" i="2"/>
  <c r="J15" i="2"/>
  <c r="H15" i="2"/>
  <c r="G15" i="2"/>
  <c r="I15" i="2" s="1"/>
  <c r="K14" i="2"/>
  <c r="J14" i="2"/>
  <c r="H14" i="2"/>
  <c r="G14" i="2"/>
  <c r="I14" i="2" s="1"/>
  <c r="K13" i="2"/>
  <c r="J13" i="2"/>
  <c r="I13" i="2"/>
  <c r="H13" i="2"/>
  <c r="G13" i="2"/>
  <c r="K12" i="2"/>
  <c r="J12" i="2"/>
  <c r="H12" i="2"/>
  <c r="G12" i="2"/>
  <c r="I12" i="2" s="1"/>
  <c r="K11" i="2"/>
  <c r="J11" i="2"/>
  <c r="H11" i="2"/>
  <c r="G11" i="2"/>
  <c r="I11" i="2" s="1"/>
  <c r="K10" i="2"/>
  <c r="J10" i="2"/>
  <c r="H10" i="2"/>
  <c r="G10" i="2"/>
  <c r="I10" i="2" s="1"/>
  <c r="K9" i="2"/>
  <c r="J9" i="2"/>
  <c r="H9" i="2"/>
  <c r="G9" i="2"/>
  <c r="I9" i="2" s="1"/>
  <c r="K8" i="2"/>
  <c r="J8" i="2"/>
  <c r="H8" i="2"/>
  <c r="G8" i="2"/>
  <c r="I8" i="2" s="1"/>
  <c r="K7" i="2"/>
  <c r="J7" i="2"/>
  <c r="H7" i="2"/>
  <c r="G7" i="2"/>
  <c r="K6" i="2"/>
  <c r="J6" i="2"/>
  <c r="H6" i="2"/>
  <c r="G6" i="2"/>
  <c r="I6" i="2" s="1"/>
  <c r="K4" i="2"/>
  <c r="J4" i="2"/>
  <c r="H4" i="2"/>
  <c r="G4" i="2"/>
  <c r="I4" i="2" s="1"/>
  <c r="I7" i="2" l="1"/>
  <c r="L28" i="1"/>
  <c r="K28" i="1"/>
  <c r="I28" i="1"/>
  <c r="H28" i="1"/>
  <c r="J28" i="1" s="1"/>
  <c r="L27" i="1"/>
  <c r="K27" i="1"/>
  <c r="I27" i="1"/>
  <c r="H27" i="1"/>
  <c r="J27" i="1" s="1"/>
  <c r="L25" i="1"/>
  <c r="K25" i="1"/>
  <c r="I25" i="1"/>
  <c r="H25" i="1"/>
  <c r="J25" i="1" s="1"/>
  <c r="L24" i="1"/>
  <c r="K24" i="1"/>
  <c r="I24" i="1"/>
  <c r="H24" i="1"/>
  <c r="J24" i="1" s="1"/>
  <c r="L22" i="1"/>
  <c r="K22" i="1"/>
  <c r="I22" i="1"/>
  <c r="H22" i="1"/>
  <c r="J22" i="1" s="1"/>
  <c r="L21" i="1"/>
  <c r="K21" i="1"/>
  <c r="J21" i="1"/>
  <c r="I21" i="1"/>
  <c r="H21" i="1"/>
  <c r="L20" i="1"/>
  <c r="K20" i="1"/>
  <c r="J20" i="1"/>
  <c r="I20" i="1"/>
  <c r="H20" i="1"/>
  <c r="L19" i="1"/>
  <c r="K19" i="1"/>
  <c r="I19" i="1"/>
  <c r="H19" i="1"/>
  <c r="J19" i="1" s="1"/>
  <c r="L18" i="1"/>
  <c r="K18" i="1"/>
  <c r="I18" i="1"/>
  <c r="H18" i="1"/>
  <c r="J18" i="1" s="1"/>
  <c r="L16" i="1"/>
  <c r="K16" i="1"/>
  <c r="J16" i="1"/>
  <c r="I16" i="1"/>
  <c r="H16" i="1"/>
  <c r="L15" i="1"/>
  <c r="K15" i="1"/>
  <c r="I15" i="1"/>
  <c r="H15" i="1"/>
  <c r="J15" i="1" s="1"/>
  <c r="L14" i="1"/>
  <c r="K14" i="1"/>
  <c r="I14" i="1"/>
  <c r="H14" i="1"/>
  <c r="J14" i="1" s="1"/>
  <c r="L13" i="1"/>
  <c r="K13" i="1"/>
  <c r="I13" i="1"/>
  <c r="H13" i="1"/>
  <c r="L12" i="1"/>
  <c r="K12" i="1"/>
  <c r="I12" i="1"/>
  <c r="H12" i="1"/>
  <c r="J12" i="1" s="1"/>
  <c r="L11" i="1"/>
  <c r="K11" i="1"/>
  <c r="J11" i="1"/>
  <c r="I11" i="1"/>
  <c r="H11" i="1"/>
  <c r="L10" i="1"/>
  <c r="K10" i="1"/>
  <c r="I10" i="1"/>
  <c r="H10" i="1"/>
  <c r="J10" i="1" s="1"/>
  <c r="L9" i="1"/>
  <c r="K9" i="1"/>
  <c r="I9" i="1"/>
  <c r="H9" i="1"/>
  <c r="J9" i="1" s="1"/>
  <c r="L8" i="1"/>
  <c r="K8" i="1"/>
  <c r="I8" i="1"/>
  <c r="H8" i="1"/>
  <c r="J8" i="1" s="1"/>
  <c r="L7" i="1"/>
  <c r="K7" i="1"/>
  <c r="I7" i="1"/>
  <c r="H7" i="1"/>
  <c r="J7" i="1" s="1"/>
  <c r="L6" i="1"/>
  <c r="K6" i="1"/>
  <c r="I6" i="1"/>
  <c r="H6" i="1"/>
  <c r="J6" i="1" s="1"/>
  <c r="G5" i="1"/>
  <c r="F5" i="1"/>
  <c r="E5" i="1"/>
  <c r="D5" i="1"/>
  <c r="C5" i="1"/>
  <c r="B5" i="1"/>
  <c r="L4" i="1"/>
  <c r="K4" i="1"/>
  <c r="I4" i="1"/>
  <c r="H4" i="1"/>
  <c r="J4" i="1" s="1"/>
  <c r="H5" i="1" l="1"/>
  <c r="J13" i="1"/>
</calcChain>
</file>

<file path=xl/sharedStrings.xml><?xml version="1.0" encoding="utf-8"?>
<sst xmlns="http://schemas.openxmlformats.org/spreadsheetml/2006/main" count="108" uniqueCount="79">
  <si>
    <t>LABOUR FORCE STATISTICS, 2020</t>
  </si>
  <si>
    <t>LABOUR FORCE POPULATION</t>
  </si>
  <si>
    <t>Work  40 Hrs+</t>
  </si>
  <si>
    <t>Work                               20 -39 Hrs</t>
  </si>
  <si>
    <t>Work                           1 -19 Hrs</t>
  </si>
  <si>
    <t xml:space="preserve">Work 0 Hr     (Did nothing) </t>
  </si>
  <si>
    <t>Total Unemployed</t>
  </si>
  <si>
    <t>UNEMPLOYMENT RATES</t>
  </si>
  <si>
    <t xml:space="preserve">Under Employment Rate </t>
  </si>
  <si>
    <t>Fully Employed</t>
  </si>
  <si>
    <t>Under-employed</t>
  </si>
  <si>
    <t>Unemployed</t>
  </si>
  <si>
    <t>OLD Nigeria</t>
  </si>
  <si>
    <t>NEW Nigeria</t>
  </si>
  <si>
    <t>International</t>
  </si>
  <si>
    <t>Total</t>
  </si>
  <si>
    <t xml:space="preserve">Educational </t>
  </si>
  <si>
    <t>NEVER ATTAENDED SCHOOL</t>
  </si>
  <si>
    <t>BELOW PRIMARY</t>
  </si>
  <si>
    <t>PRIMARY</t>
  </si>
  <si>
    <t>JSS</t>
  </si>
  <si>
    <t>VOCATIONAL/COMMERCIAL</t>
  </si>
  <si>
    <t>SSS</t>
  </si>
  <si>
    <t>NCE/OND/NURSING</t>
  </si>
  <si>
    <t>BA/BSc/Bed/HND</t>
  </si>
  <si>
    <t>MSC/MA/MAdm</t>
  </si>
  <si>
    <t>DOCTORATE</t>
  </si>
  <si>
    <t>OTHERS</t>
  </si>
  <si>
    <t>Age-Group</t>
  </si>
  <si>
    <t xml:space="preserve"> </t>
  </si>
  <si>
    <t>15-24</t>
  </si>
  <si>
    <t>25-34</t>
  </si>
  <si>
    <t>35-44</t>
  </si>
  <si>
    <t>45-54</t>
  </si>
  <si>
    <t>55-64</t>
  </si>
  <si>
    <t>Gender</t>
  </si>
  <si>
    <t>Male</t>
  </si>
  <si>
    <t>Female</t>
  </si>
  <si>
    <t>Place of Residence</t>
  </si>
  <si>
    <t>Urban</t>
  </si>
  <si>
    <t>Rural</t>
  </si>
  <si>
    <t>ANAMBRA</t>
  </si>
  <si>
    <t>ABIA</t>
  </si>
  <si>
    <t>KWARA</t>
  </si>
  <si>
    <t>ADAMAWA</t>
  </si>
  <si>
    <t>SOKOTO</t>
  </si>
  <si>
    <t>AKWA-IBOM</t>
  </si>
  <si>
    <t>ZAMFARA</t>
  </si>
  <si>
    <t>EBONYI</t>
  </si>
  <si>
    <t>BAUCHI</t>
  </si>
  <si>
    <t>OSUN</t>
  </si>
  <si>
    <t>BAYELSA</t>
  </si>
  <si>
    <t>EKITI</t>
  </si>
  <si>
    <t>BENUE</t>
  </si>
  <si>
    <t>NASARAWA</t>
  </si>
  <si>
    <t>BORNO</t>
  </si>
  <si>
    <t>KEBBI</t>
  </si>
  <si>
    <t>CROSS RIVER</t>
  </si>
  <si>
    <t>OGUN</t>
  </si>
  <si>
    <t>DELTA</t>
  </si>
  <si>
    <t>OYO</t>
  </si>
  <si>
    <t>EDO</t>
  </si>
  <si>
    <t>LAGOS</t>
  </si>
  <si>
    <t>ENUGU</t>
  </si>
  <si>
    <t>ONDO</t>
  </si>
  <si>
    <t>GOMBE</t>
  </si>
  <si>
    <t>IMO</t>
  </si>
  <si>
    <t>JIGAWA</t>
  </si>
  <si>
    <t>KADUNA</t>
  </si>
  <si>
    <t>KATSINA</t>
  </si>
  <si>
    <t>KANO</t>
  </si>
  <si>
    <t>YOBE</t>
  </si>
  <si>
    <t>KOGI</t>
  </si>
  <si>
    <t>FCT</t>
  </si>
  <si>
    <t>NIGER</t>
  </si>
  <si>
    <t>PLATEAU</t>
  </si>
  <si>
    <t>TARABA</t>
  </si>
  <si>
    <t>RIVERS</t>
  </si>
  <si>
    <t>LABOUR FORCE STATISTICS,  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</si>
</sst>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0.0%"/>
    <numFmt numFmtId="168" formatCode="_(* #,##0_);_(* \(#,##0\);_(* &quot;-&quot;??_);_(@_)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11"/>
      <color theme="1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b/>
      <sz val="9"/>
      <color indexed="8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8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3" fillId="0" borderId="5" xfId="0" applyNumberFormat="1" applyFont="1" applyBorder="1"/>
    <xf numFmtId="165" fontId="6" fillId="0" borderId="5" xfId="1" applyNumberFormat="1" applyFont="1" applyBorder="1"/>
    <xf numFmtId="3" fontId="5" fillId="0" borderId="5" xfId="0" applyNumberFormat="1" applyFont="1" applyBorder="1"/>
    <xf numFmtId="166" fontId="7" fillId="0" borderId="5" xfId="3" applyNumberFormat="1" applyFont="1" applyBorder="1" applyAlignment="1">
      <alignment horizontal="center"/>
    </xf>
    <xf numFmtId="166" fontId="3" fillId="0" borderId="5" xfId="3" applyNumberFormat="1" applyFont="1" applyBorder="1" applyAlignment="1">
      <alignment horizontal="center"/>
    </xf>
    <xf numFmtId="166" fontId="3" fillId="0" borderId="6" xfId="3" applyNumberFormat="1" applyFont="1" applyBorder="1" applyAlignment="1">
      <alignment horizontal="center"/>
    </xf>
    <xf numFmtId="165" fontId="4" fillId="0" borderId="0" xfId="1" applyNumberFormat="1" applyFont="1" applyAlignment="1"/>
    <xf numFmtId="164" fontId="4" fillId="0" borderId="0" xfId="0" applyNumberFormat="1" applyFont="1"/>
    <xf numFmtId="0" fontId="5" fillId="2" borderId="4" xfId="0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/>
    <xf numFmtId="0" fontId="8" fillId="2" borderId="6" xfId="0" applyFont="1" applyFill="1" applyBorder="1"/>
    <xf numFmtId="167" fontId="4" fillId="0" borderId="0" xfId="2" applyNumberFormat="1" applyFont="1" applyAlignment="1"/>
    <xf numFmtId="0" fontId="6" fillId="0" borderId="4" xfId="0" applyFont="1" applyBorder="1"/>
    <xf numFmtId="3" fontId="6" fillId="0" borderId="5" xfId="0" applyNumberFormat="1" applyFont="1" applyBorder="1"/>
    <xf numFmtId="166" fontId="9" fillId="0" borderId="5" xfId="3" applyNumberFormat="1" applyFont="1" applyBorder="1" applyAlignment="1">
      <alignment horizontal="center" vertical="center"/>
    </xf>
    <xf numFmtId="166" fontId="6" fillId="0" borderId="5" xfId="3" applyNumberFormat="1" applyFont="1" applyBorder="1" applyAlignment="1">
      <alignment horizontal="center" vertical="center"/>
    </xf>
    <xf numFmtId="166" fontId="6" fillId="0" borderId="6" xfId="3" applyNumberFormat="1" applyFont="1" applyBorder="1" applyAlignment="1">
      <alignment horizontal="center" vertical="center"/>
    </xf>
    <xf numFmtId="0" fontId="3" fillId="2" borderId="4" xfId="0" applyFont="1" applyFill="1" applyBorder="1"/>
    <xf numFmtId="3" fontId="3" fillId="2" borderId="5" xfId="0" applyNumberFormat="1" applyFont="1" applyFill="1" applyBorder="1"/>
    <xf numFmtId="166" fontId="9" fillId="2" borderId="5" xfId="3" applyNumberFormat="1" applyFont="1" applyFill="1" applyBorder="1" applyAlignment="1">
      <alignment horizontal="center" vertical="center"/>
    </xf>
    <xf numFmtId="166" fontId="6" fillId="2" borderId="5" xfId="3" applyNumberFormat="1" applyFont="1" applyFill="1" applyBorder="1" applyAlignment="1">
      <alignment horizontal="center" vertical="center"/>
    </xf>
    <xf numFmtId="166" fontId="6" fillId="2" borderId="6" xfId="3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3" fontId="6" fillId="2" borderId="5" xfId="0" applyNumberFormat="1" applyFont="1" applyFill="1" applyBorder="1"/>
    <xf numFmtId="165" fontId="6" fillId="2" borderId="5" xfId="1" applyNumberFormat="1" applyFont="1" applyFill="1" applyBorder="1"/>
    <xf numFmtId="3" fontId="8" fillId="2" borderId="5" xfId="0" applyNumberFormat="1" applyFont="1" applyFill="1" applyBorder="1" applyAlignment="1">
      <alignment horizontal="right" vertical="center" indent="1"/>
    </xf>
    <xf numFmtId="3" fontId="5" fillId="2" borderId="5" xfId="0" applyNumberFormat="1" applyFont="1" applyFill="1" applyBorder="1"/>
    <xf numFmtId="0" fontId="8" fillId="0" borderId="7" xfId="0" applyFont="1" applyBorder="1" applyAlignment="1">
      <alignment horizontal="left" vertical="center" wrapText="1" indent="1"/>
    </xf>
    <xf numFmtId="3" fontId="3" fillId="0" borderId="8" xfId="0" applyNumberFormat="1" applyFont="1" applyBorder="1"/>
    <xf numFmtId="3" fontId="6" fillId="0" borderId="8" xfId="0" applyNumberFormat="1" applyFont="1" applyBorder="1"/>
    <xf numFmtId="165" fontId="6" fillId="0" borderId="8" xfId="1" applyNumberFormat="1" applyFont="1" applyBorder="1"/>
    <xf numFmtId="3" fontId="5" fillId="0" borderId="8" xfId="0" applyNumberFormat="1" applyFont="1" applyBorder="1"/>
    <xf numFmtId="166" fontId="9" fillId="0" borderId="8" xfId="3" applyNumberFormat="1" applyFont="1" applyBorder="1" applyAlignment="1">
      <alignment horizontal="center" vertical="center"/>
    </xf>
    <xf numFmtId="166" fontId="6" fillId="0" borderId="8" xfId="3" applyNumberFormat="1" applyFont="1" applyBorder="1" applyAlignment="1">
      <alignment horizontal="center" vertical="center"/>
    </xf>
    <xf numFmtId="166" fontId="6" fillId="0" borderId="9" xfId="3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3" fontId="3" fillId="0" borderId="11" xfId="0" applyNumberFormat="1" applyFont="1" applyBorder="1"/>
    <xf numFmtId="3" fontId="6" fillId="0" borderId="11" xfId="0" applyNumberFormat="1" applyFont="1" applyBorder="1"/>
    <xf numFmtId="165" fontId="6" fillId="0" borderId="11" xfId="1" applyNumberFormat="1" applyFont="1" applyBorder="1"/>
    <xf numFmtId="3" fontId="5" fillId="0" borderId="11" xfId="0" applyNumberFormat="1" applyFont="1" applyBorder="1"/>
    <xf numFmtId="166" fontId="7" fillId="0" borderId="11" xfId="3" applyNumberFormat="1" applyFont="1" applyBorder="1" applyAlignment="1">
      <alignment horizontal="center" vertical="center"/>
    </xf>
    <xf numFmtId="166" fontId="3" fillId="0" borderId="11" xfId="3" applyNumberFormat="1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  <xf numFmtId="0" fontId="10" fillId="0" borderId="0" xfId="0" applyFont="1"/>
    <xf numFmtId="0" fontId="4" fillId="0" borderId="0" xfId="4" applyFont="1"/>
    <xf numFmtId="0" fontId="12" fillId="0" borderId="5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5" xfId="4" applyFont="1" applyBorder="1" applyAlignment="1">
      <alignment vertical="center" wrapText="1"/>
    </xf>
    <xf numFmtId="0" fontId="12" fillId="0" borderId="5" xfId="4" applyFont="1" applyBorder="1" applyAlignment="1">
      <alignment horizontal="center" vertical="center"/>
    </xf>
    <xf numFmtId="0" fontId="13" fillId="0" borderId="4" xfId="4" applyFont="1" applyBorder="1" applyAlignment="1">
      <alignment vertical="center"/>
    </xf>
    <xf numFmtId="3" fontId="11" fillId="0" borderId="5" xfId="4" applyNumberFormat="1" applyFont="1" applyBorder="1"/>
    <xf numFmtId="168" fontId="11" fillId="0" borderId="5" xfId="5" applyNumberFormat="1" applyFont="1" applyBorder="1" applyAlignment="1"/>
    <xf numFmtId="3" fontId="13" fillId="0" borderId="5" xfId="4" applyNumberFormat="1" applyFont="1" applyBorder="1"/>
    <xf numFmtId="166" fontId="14" fillId="0" borderId="5" xfId="6" applyNumberFormat="1" applyFont="1" applyBorder="1" applyAlignment="1">
      <alignment horizontal="center"/>
    </xf>
    <xf numFmtId="166" fontId="15" fillId="0" borderId="5" xfId="6" applyNumberFormat="1" applyFont="1" applyBorder="1" applyAlignment="1">
      <alignment horizontal="center"/>
    </xf>
    <xf numFmtId="166" fontId="15" fillId="0" borderId="6" xfId="6" applyNumberFormat="1" applyFont="1" applyBorder="1" applyAlignment="1">
      <alignment horizontal="center"/>
    </xf>
    <xf numFmtId="0" fontId="15" fillId="0" borderId="4" xfId="4" applyFont="1" applyBorder="1"/>
    <xf numFmtId="0" fontId="15" fillId="0" borderId="7" xfId="4" applyFont="1" applyBorder="1"/>
    <xf numFmtId="3" fontId="13" fillId="0" borderId="8" xfId="4" applyNumberFormat="1" applyFont="1" applyBorder="1"/>
    <xf numFmtId="166" fontId="14" fillId="0" borderId="8" xfId="6" applyNumberFormat="1" applyFont="1" applyBorder="1" applyAlignment="1">
      <alignment horizontal="center"/>
    </xf>
    <xf numFmtId="166" fontId="15" fillId="0" borderId="8" xfId="6" applyNumberFormat="1" applyFont="1" applyBorder="1" applyAlignment="1">
      <alignment horizontal="center"/>
    </xf>
    <xf numFmtId="166" fontId="15" fillId="0" borderId="9" xfId="6" applyNumberFormat="1" applyFont="1" applyBorder="1" applyAlignment="1">
      <alignment horizontal="center"/>
    </xf>
    <xf numFmtId="0" fontId="10" fillId="0" borderId="0" xfId="4" applyFont="1"/>
    <xf numFmtId="3" fontId="4" fillId="0" borderId="0" xfId="4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 wrapText="1"/>
    </xf>
  </cellXfs>
  <cellStyles count="7">
    <cellStyle name="Comma" xfId="1" builtinId="3"/>
    <cellStyle name="Comma 2" xfId="5" xr:uid="{1EEA7600-52BE-4B36-80DC-16C054A38E1D}"/>
    <cellStyle name="Normal" xfId="0" builtinId="0"/>
    <cellStyle name="Normal 2" xfId="4" xr:uid="{EF3F575C-0FE3-49BE-8BFD-D7652FC18658}"/>
    <cellStyle name="Normal 4" xfId="3" xr:uid="{BCB82620-A665-4E87-9725-C56F530F5D42}"/>
    <cellStyle name="Normal 4 2" xfId="6" xr:uid="{C413AFE4-723B-4008-9C1E-C759936123F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EADD-6A87-4F25-8281-DBA0518827F8}">
  <sheetPr>
    <pageSetUpPr fitToPage="1"/>
  </sheetPr>
  <dimension ref="A1:O28"/>
  <sheetViews>
    <sheetView topLeftCell="A14" workbookViewId="0">
      <selection activeCell="M11" sqref="M11"/>
    </sheetView>
  </sheetViews>
  <sheetFormatPr defaultColWidth="15" defaultRowHeight="16.5"/>
  <cols>
    <col min="1" max="1" width="22.7109375" style="52" bestFit="1" customWidth="1"/>
    <col min="2" max="2" width="13.28515625" style="1" customWidth="1"/>
    <col min="3" max="3" width="0" style="1" hidden="1" customWidth="1"/>
    <col min="4" max="4" width="12.42578125" style="1" customWidth="1"/>
    <col min="5" max="5" width="12.7109375" style="1" customWidth="1"/>
    <col min="6" max="6" width="12.42578125" style="1" customWidth="1"/>
    <col min="7" max="7" width="13.140625" style="1" customWidth="1"/>
    <col min="8" max="8" width="12" style="1" customWidth="1"/>
    <col min="9" max="9" width="10.5703125" style="1" bestFit="1" customWidth="1"/>
    <col min="10" max="10" width="11" style="1" bestFit="1" customWidth="1"/>
    <col min="11" max="11" width="11.42578125" style="1" bestFit="1" customWidth="1"/>
    <col min="12" max="12" width="17.42578125" style="1" customWidth="1"/>
    <col min="13" max="14" width="16.85546875" style="1" bestFit="1" customWidth="1"/>
    <col min="15" max="16384" width="15" style="1"/>
  </cols>
  <sheetData>
    <row r="1" spans="1:15" ht="18.9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5" ht="27.95" customHeight="1">
      <c r="A2" s="76"/>
      <c r="B2" s="77" t="s">
        <v>1</v>
      </c>
      <c r="C2" s="2"/>
      <c r="D2" s="2" t="s">
        <v>2</v>
      </c>
      <c r="E2" s="3" t="s">
        <v>3</v>
      </c>
      <c r="F2" s="3" t="s">
        <v>4</v>
      </c>
      <c r="G2" s="3" t="s">
        <v>5</v>
      </c>
      <c r="H2" s="78" t="s">
        <v>6</v>
      </c>
      <c r="I2" s="79" t="s">
        <v>7</v>
      </c>
      <c r="J2" s="79"/>
      <c r="K2" s="79"/>
      <c r="L2" s="80" t="s">
        <v>8</v>
      </c>
    </row>
    <row r="3" spans="1:15" ht="30.6" customHeight="1">
      <c r="A3" s="76"/>
      <c r="B3" s="77"/>
      <c r="C3" s="2"/>
      <c r="D3" s="2" t="s">
        <v>9</v>
      </c>
      <c r="E3" s="3" t="s">
        <v>10</v>
      </c>
      <c r="F3" s="3" t="s">
        <v>11</v>
      </c>
      <c r="G3" s="4" t="s">
        <v>11</v>
      </c>
      <c r="H3" s="78"/>
      <c r="I3" s="2" t="s">
        <v>12</v>
      </c>
      <c r="J3" s="2" t="s">
        <v>13</v>
      </c>
      <c r="K3" s="5" t="s">
        <v>14</v>
      </c>
      <c r="L3" s="80"/>
    </row>
    <row r="4" spans="1:15" ht="18.95" customHeight="1">
      <c r="A4" s="6" t="s">
        <v>15</v>
      </c>
      <c r="B4" s="7">
        <v>80291894</v>
      </c>
      <c r="C4" s="7"/>
      <c r="D4" s="8">
        <v>35585273.700000003</v>
      </c>
      <c r="E4" s="8">
        <v>22942002.600000001</v>
      </c>
      <c r="F4" s="8">
        <v>12395363.9</v>
      </c>
      <c r="G4" s="8">
        <v>9369253.3000000007</v>
      </c>
      <c r="H4" s="9">
        <f>F4+G4</f>
        <v>21764617.200000003</v>
      </c>
      <c r="I4" s="10">
        <f>100*(E4+F4+G4)/B4</f>
        <v>55.680116102380147</v>
      </c>
      <c r="J4" s="11">
        <f>100*H4/B4</f>
        <v>27.10686735076894</v>
      </c>
      <c r="K4" s="11">
        <f>100*G4/B4</f>
        <v>11.668990271919606</v>
      </c>
      <c r="L4" s="12">
        <f>100*E4/B4</f>
        <v>28.573248751611214</v>
      </c>
      <c r="M4" s="13"/>
      <c r="N4" s="14"/>
      <c r="O4" s="14"/>
    </row>
    <row r="5" spans="1:15" ht="18.95" customHeight="1">
      <c r="A5" s="15" t="s">
        <v>16</v>
      </c>
      <c r="B5" s="16">
        <f>SUM(B6:B16)</f>
        <v>80291894</v>
      </c>
      <c r="C5" s="16">
        <f t="shared" ref="C5:H5" si="0">SUM(C6:C16)</f>
        <v>0</v>
      </c>
      <c r="D5" s="16">
        <f t="shared" si="0"/>
        <v>35585274.029999994</v>
      </c>
      <c r="E5" s="16">
        <f t="shared" si="0"/>
        <v>22942002.684</v>
      </c>
      <c r="F5" s="16">
        <f t="shared" si="0"/>
        <v>12395363.919999998</v>
      </c>
      <c r="G5" s="16">
        <f t="shared" si="0"/>
        <v>9369253.3900000006</v>
      </c>
      <c r="H5" s="16">
        <f t="shared" si="0"/>
        <v>21764617.310000002</v>
      </c>
      <c r="I5" s="17"/>
      <c r="J5" s="17"/>
      <c r="K5" s="17"/>
      <c r="L5" s="18"/>
      <c r="M5" s="19"/>
      <c r="N5" s="14"/>
      <c r="O5" s="14"/>
    </row>
    <row r="6" spans="1:15" ht="18.95" customHeight="1">
      <c r="A6" s="20" t="s">
        <v>17</v>
      </c>
      <c r="B6" s="7">
        <v>15847257</v>
      </c>
      <c r="C6" s="21"/>
      <c r="D6" s="8">
        <v>6295525.2000000002</v>
      </c>
      <c r="E6" s="8">
        <v>5818537.7999999998</v>
      </c>
      <c r="F6" s="8">
        <v>2924632</v>
      </c>
      <c r="G6" s="8">
        <v>808561.55</v>
      </c>
      <c r="H6" s="9">
        <f>F6+G6</f>
        <v>3733193.55</v>
      </c>
      <c r="I6" s="22">
        <f>100*(E6+F6+G6)/B6</f>
        <v>60.273720240670052</v>
      </c>
      <c r="J6" s="23">
        <f>100*H6/B6</f>
        <v>23.557348442067923</v>
      </c>
      <c r="K6" s="23">
        <f>100*G6/B6</f>
        <v>5.1022176897869453</v>
      </c>
      <c r="L6" s="24">
        <f>100*E6/B6</f>
        <v>36.716371798602118</v>
      </c>
      <c r="M6" s="19"/>
      <c r="N6" s="14"/>
      <c r="O6" s="14"/>
    </row>
    <row r="7" spans="1:15" ht="18.95" customHeight="1">
      <c r="A7" s="20" t="s">
        <v>18</v>
      </c>
      <c r="B7" s="7">
        <v>85710.89</v>
      </c>
      <c r="C7" s="21"/>
      <c r="D7" s="8">
        <v>23234.32</v>
      </c>
      <c r="E7" s="8">
        <v>22841.34</v>
      </c>
      <c r="F7" s="8">
        <v>22854.89</v>
      </c>
      <c r="G7" s="8">
        <v>16780.34</v>
      </c>
      <c r="H7" s="9">
        <f t="shared" ref="H7:H28" si="1">F7+G7</f>
        <v>39635.229999999996</v>
      </c>
      <c r="I7" s="22">
        <f t="shared" ref="I7:I28" si="2">100*(E7+F7+G7)/B7</f>
        <v>72.89221941342575</v>
      </c>
      <c r="J7" s="23">
        <f t="shared" ref="J7:J28" si="3">100*H7/B7</f>
        <v>46.242933657555064</v>
      </c>
      <c r="K7" s="23">
        <f t="shared" ref="K7:K28" si="4">100*G7/B7</f>
        <v>19.577838942052754</v>
      </c>
      <c r="L7" s="24">
        <f t="shared" ref="L7:L28" si="5">100*E7/B7</f>
        <v>26.649285755870697</v>
      </c>
      <c r="M7" s="19"/>
      <c r="N7" s="14"/>
      <c r="O7" s="14"/>
    </row>
    <row r="8" spans="1:15" ht="18.95" customHeight="1">
      <c r="A8" s="20" t="s">
        <v>19</v>
      </c>
      <c r="B8" s="7">
        <v>14831238</v>
      </c>
      <c r="C8" s="21"/>
      <c r="D8" s="8">
        <v>7051378</v>
      </c>
      <c r="E8" s="8">
        <v>4600820.0999999996</v>
      </c>
      <c r="F8" s="8">
        <v>2385762.7000000002</v>
      </c>
      <c r="G8" s="8">
        <v>793277.5</v>
      </c>
      <c r="H8" s="9">
        <f t="shared" si="1"/>
        <v>3179040.2</v>
      </c>
      <c r="I8" s="22">
        <f t="shared" si="2"/>
        <v>52.455906243295402</v>
      </c>
      <c r="J8" s="23">
        <f t="shared" si="3"/>
        <v>21.434759525806275</v>
      </c>
      <c r="K8" s="23">
        <f t="shared" si="4"/>
        <v>5.3486937503126848</v>
      </c>
      <c r="L8" s="24">
        <f t="shared" si="5"/>
        <v>31.021146717489124</v>
      </c>
      <c r="M8" s="19"/>
      <c r="N8" s="14"/>
      <c r="O8" s="14"/>
    </row>
    <row r="9" spans="1:15" ht="18.95" customHeight="1">
      <c r="A9" s="20" t="s">
        <v>20</v>
      </c>
      <c r="B9" s="7">
        <v>4984100.3</v>
      </c>
      <c r="C9" s="21"/>
      <c r="D9" s="8">
        <v>2061910.7</v>
      </c>
      <c r="E9" s="8">
        <v>1577586.6</v>
      </c>
      <c r="F9" s="8">
        <v>950603</v>
      </c>
      <c r="G9" s="8">
        <v>394000</v>
      </c>
      <c r="H9" s="9">
        <f t="shared" si="1"/>
        <v>1344603</v>
      </c>
      <c r="I9" s="22">
        <f t="shared" si="2"/>
        <v>58.63023262192376</v>
      </c>
      <c r="J9" s="23">
        <f t="shared" si="3"/>
        <v>26.977847937771237</v>
      </c>
      <c r="K9" s="23">
        <f t="shared" si="4"/>
        <v>7.9051378640995651</v>
      </c>
      <c r="L9" s="24">
        <f t="shared" si="5"/>
        <v>31.652384684152526</v>
      </c>
      <c r="M9" s="19"/>
      <c r="N9" s="14"/>
      <c r="O9" s="14"/>
    </row>
    <row r="10" spans="1:15" ht="18.95" customHeight="1">
      <c r="A10" s="20" t="s">
        <v>21</v>
      </c>
      <c r="B10" s="7">
        <v>281534.7</v>
      </c>
      <c r="C10" s="21"/>
      <c r="D10" s="8">
        <v>157479.5</v>
      </c>
      <c r="E10" s="8">
        <v>73688.004000000001</v>
      </c>
      <c r="F10" s="8">
        <v>30784.07</v>
      </c>
      <c r="G10" s="8">
        <v>19583.080000000002</v>
      </c>
      <c r="H10" s="9">
        <f t="shared" si="1"/>
        <v>50367.15</v>
      </c>
      <c r="I10" s="22">
        <f t="shared" si="2"/>
        <v>44.063894788102495</v>
      </c>
      <c r="J10" s="23">
        <f t="shared" si="3"/>
        <v>17.890210336416789</v>
      </c>
      <c r="K10" s="23">
        <f t="shared" si="4"/>
        <v>6.9558317322873524</v>
      </c>
      <c r="L10" s="24">
        <f t="shared" si="5"/>
        <v>26.173684451685705</v>
      </c>
      <c r="M10" s="19"/>
      <c r="N10" s="14"/>
      <c r="O10" s="14"/>
    </row>
    <row r="11" spans="1:15" ht="18.95" customHeight="1">
      <c r="A11" s="20" t="s">
        <v>22</v>
      </c>
      <c r="B11" s="7">
        <v>28558044</v>
      </c>
      <c r="C11" s="21"/>
      <c r="D11" s="8">
        <v>13274626</v>
      </c>
      <c r="E11" s="8">
        <v>7148368.5</v>
      </c>
      <c r="F11" s="8">
        <v>3885954.2</v>
      </c>
      <c r="G11" s="8">
        <v>4249095.4000000004</v>
      </c>
      <c r="H11" s="9">
        <f t="shared" si="1"/>
        <v>8135049.6000000006</v>
      </c>
      <c r="I11" s="22">
        <f t="shared" si="2"/>
        <v>53.517033939719404</v>
      </c>
      <c r="J11" s="23">
        <f t="shared" si="3"/>
        <v>28.486018160067264</v>
      </c>
      <c r="K11" s="23">
        <f t="shared" si="4"/>
        <v>14.878804024533334</v>
      </c>
      <c r="L11" s="24">
        <f t="shared" si="5"/>
        <v>25.031015779652137</v>
      </c>
      <c r="M11" s="19"/>
      <c r="N11" s="14"/>
      <c r="O11" s="14"/>
    </row>
    <row r="12" spans="1:15" ht="18.95" customHeight="1">
      <c r="A12" s="20" t="s">
        <v>23</v>
      </c>
      <c r="B12" s="7">
        <v>6530801.0999999996</v>
      </c>
      <c r="C12" s="21"/>
      <c r="D12" s="8">
        <v>2948437.4</v>
      </c>
      <c r="E12" s="8">
        <v>1573350.1</v>
      </c>
      <c r="F12" s="8">
        <v>1032823.2</v>
      </c>
      <c r="G12" s="8">
        <v>976190.5</v>
      </c>
      <c r="H12" s="9">
        <f t="shared" si="1"/>
        <v>2009013.7</v>
      </c>
      <c r="I12" s="22">
        <f t="shared" si="2"/>
        <v>54.853359414054125</v>
      </c>
      <c r="J12" s="23">
        <f t="shared" si="3"/>
        <v>30.762132688438484</v>
      </c>
      <c r="K12" s="23">
        <f t="shared" si="4"/>
        <v>14.947484773345801</v>
      </c>
      <c r="L12" s="24">
        <f t="shared" si="5"/>
        <v>24.091226725615638</v>
      </c>
      <c r="M12" s="19"/>
      <c r="N12" s="14"/>
      <c r="O12" s="14"/>
    </row>
    <row r="13" spans="1:15" ht="18.95" customHeight="1">
      <c r="A13" s="20" t="s">
        <v>24</v>
      </c>
      <c r="B13" s="7">
        <v>6956600.4000000004</v>
      </c>
      <c r="C13" s="21"/>
      <c r="D13" s="8">
        <v>2753734.1</v>
      </c>
      <c r="E13" s="8">
        <v>1358055.7</v>
      </c>
      <c r="F13" s="8">
        <v>906825</v>
      </c>
      <c r="G13" s="8">
        <v>1937985.6</v>
      </c>
      <c r="H13" s="9">
        <f t="shared" si="1"/>
        <v>2844810.6</v>
      </c>
      <c r="I13" s="22">
        <f t="shared" si="2"/>
        <v>60.415519914008577</v>
      </c>
      <c r="J13" s="23">
        <f t="shared" si="3"/>
        <v>40.893689969600665</v>
      </c>
      <c r="K13" s="23">
        <f t="shared" si="4"/>
        <v>27.858227993086967</v>
      </c>
      <c r="L13" s="24">
        <f t="shared" si="5"/>
        <v>19.521829944407902</v>
      </c>
      <c r="M13" s="19"/>
      <c r="N13" s="14"/>
      <c r="O13" s="14"/>
    </row>
    <row r="14" spans="1:15" ht="18.95" customHeight="1">
      <c r="A14" s="20" t="s">
        <v>25</v>
      </c>
      <c r="B14" s="7">
        <v>521107.8</v>
      </c>
      <c r="C14" s="21"/>
      <c r="D14" s="8">
        <v>284149</v>
      </c>
      <c r="E14" s="8">
        <v>117446.3</v>
      </c>
      <c r="F14" s="8">
        <v>23742.89</v>
      </c>
      <c r="G14" s="8">
        <v>95769.61</v>
      </c>
      <c r="H14" s="9">
        <f t="shared" si="1"/>
        <v>119512.5</v>
      </c>
      <c r="I14" s="22">
        <f t="shared" si="2"/>
        <v>45.472126880465041</v>
      </c>
      <c r="J14" s="23">
        <f t="shared" si="3"/>
        <v>22.934314166857607</v>
      </c>
      <c r="K14" s="23">
        <f t="shared" si="4"/>
        <v>18.378080312749109</v>
      </c>
      <c r="L14" s="24">
        <f t="shared" si="5"/>
        <v>22.537812713607433</v>
      </c>
      <c r="M14" s="19"/>
      <c r="N14" s="14"/>
      <c r="O14" s="14"/>
    </row>
    <row r="15" spans="1:15" ht="18.95" customHeight="1">
      <c r="A15" s="20" t="s">
        <v>26</v>
      </c>
      <c r="B15" s="7">
        <v>76526.41</v>
      </c>
      <c r="C15" s="21"/>
      <c r="D15" s="8">
        <v>39391.410000000003</v>
      </c>
      <c r="E15" s="8">
        <v>19303.64</v>
      </c>
      <c r="F15" s="8">
        <v>17831.37</v>
      </c>
      <c r="G15" s="8">
        <v>0</v>
      </c>
      <c r="H15" s="9">
        <f t="shared" si="1"/>
        <v>17831.37</v>
      </c>
      <c r="I15" s="22">
        <f t="shared" si="2"/>
        <v>48.525744249599576</v>
      </c>
      <c r="J15" s="23">
        <f t="shared" si="3"/>
        <v>23.300936238874918</v>
      </c>
      <c r="K15" s="23">
        <f t="shared" si="4"/>
        <v>0</v>
      </c>
      <c r="L15" s="24">
        <f t="shared" si="5"/>
        <v>25.224808010724662</v>
      </c>
      <c r="M15" s="19"/>
      <c r="N15" s="14"/>
      <c r="O15" s="14"/>
    </row>
    <row r="16" spans="1:15" ht="18.95" customHeight="1">
      <c r="A16" s="20" t="s">
        <v>27</v>
      </c>
      <c r="B16" s="7">
        <v>1618973.4</v>
      </c>
      <c r="C16" s="21"/>
      <c r="D16" s="8">
        <v>695408.4</v>
      </c>
      <c r="E16" s="8">
        <v>632004.6</v>
      </c>
      <c r="F16" s="8">
        <v>213550.6</v>
      </c>
      <c r="G16" s="8">
        <v>78009.81</v>
      </c>
      <c r="H16" s="9">
        <f t="shared" si="1"/>
        <v>291560.41000000003</v>
      </c>
      <c r="I16" s="22">
        <f t="shared" si="2"/>
        <v>57.046336277050635</v>
      </c>
      <c r="J16" s="23">
        <f t="shared" si="3"/>
        <v>18.008968522892349</v>
      </c>
      <c r="K16" s="23">
        <f t="shared" si="4"/>
        <v>4.8184738550985458</v>
      </c>
      <c r="L16" s="24">
        <f t="shared" si="5"/>
        <v>39.037367754158282</v>
      </c>
      <c r="M16" s="19"/>
      <c r="N16" s="14"/>
      <c r="O16" s="14"/>
    </row>
    <row r="17" spans="1:15" ht="18.95" customHeight="1">
      <c r="A17" s="25" t="s">
        <v>28</v>
      </c>
      <c r="B17" s="26"/>
      <c r="C17" s="26"/>
      <c r="D17" s="26"/>
      <c r="E17" s="26"/>
      <c r="F17" s="26"/>
      <c r="G17" s="26"/>
      <c r="H17" s="26"/>
      <c r="I17" s="27" t="s">
        <v>29</v>
      </c>
      <c r="J17" s="28" t="s">
        <v>29</v>
      </c>
      <c r="K17" s="28" t="s">
        <v>29</v>
      </c>
      <c r="L17" s="29" t="s">
        <v>29</v>
      </c>
      <c r="M17" s="19"/>
      <c r="N17" s="14"/>
      <c r="O17" s="19"/>
    </row>
    <row r="18" spans="1:15" ht="18.95" customHeight="1">
      <c r="A18" s="30" t="s">
        <v>30</v>
      </c>
      <c r="B18" s="7">
        <v>16709724</v>
      </c>
      <c r="C18" s="21"/>
      <c r="D18" s="8">
        <v>4795089.7</v>
      </c>
      <c r="E18" s="8">
        <v>5095095.3</v>
      </c>
      <c r="F18" s="8">
        <v>3098740.5</v>
      </c>
      <c r="G18" s="8">
        <v>3720798.5</v>
      </c>
      <c r="H18" s="9">
        <f t="shared" si="1"/>
        <v>6819539</v>
      </c>
      <c r="I18" s="22">
        <f t="shared" si="2"/>
        <v>71.303597234759835</v>
      </c>
      <c r="J18" s="23">
        <f t="shared" si="3"/>
        <v>40.811799165563713</v>
      </c>
      <c r="K18" s="23">
        <f t="shared" si="4"/>
        <v>22.267264857277116</v>
      </c>
      <c r="L18" s="24">
        <f t="shared" si="5"/>
        <v>30.491798069196115</v>
      </c>
      <c r="M18" s="19"/>
      <c r="N18" s="14"/>
      <c r="O18" s="14"/>
    </row>
    <row r="19" spans="1:15" ht="18.95" customHeight="1">
      <c r="A19" s="30" t="s">
        <v>31</v>
      </c>
      <c r="B19" s="7">
        <v>23328460</v>
      </c>
      <c r="C19" s="21"/>
      <c r="D19" s="8">
        <v>9983631.3000000007</v>
      </c>
      <c r="E19" s="8">
        <v>6177399.5</v>
      </c>
      <c r="F19" s="8">
        <v>3236752.2</v>
      </c>
      <c r="G19" s="8">
        <v>3930676.7</v>
      </c>
      <c r="H19" s="9">
        <f t="shared" si="1"/>
        <v>7167428.9000000004</v>
      </c>
      <c r="I19" s="22">
        <f t="shared" si="2"/>
        <v>57.204069192737101</v>
      </c>
      <c r="J19" s="23">
        <f t="shared" si="3"/>
        <v>30.723969349026898</v>
      </c>
      <c r="K19" s="23">
        <f t="shared" si="4"/>
        <v>16.849276377437686</v>
      </c>
      <c r="L19" s="24">
        <f t="shared" si="5"/>
        <v>26.480099843710214</v>
      </c>
      <c r="M19" s="19"/>
      <c r="N19" s="14"/>
      <c r="O19" s="14"/>
    </row>
    <row r="20" spans="1:15" ht="18.95" customHeight="1">
      <c r="A20" s="31" t="s">
        <v>32</v>
      </c>
      <c r="B20" s="7">
        <v>20124531</v>
      </c>
      <c r="C20" s="21"/>
      <c r="D20" s="8">
        <v>10280499</v>
      </c>
      <c r="E20" s="8">
        <v>5746616.5999999996</v>
      </c>
      <c r="F20" s="8">
        <v>2932105.8</v>
      </c>
      <c r="G20" s="8">
        <v>1165309.8</v>
      </c>
      <c r="H20" s="9">
        <f t="shared" si="1"/>
        <v>4097415.5999999996</v>
      </c>
      <c r="I20" s="22">
        <f t="shared" si="2"/>
        <v>48.91558566010805</v>
      </c>
      <c r="J20" s="23">
        <f t="shared" si="3"/>
        <v>20.360303551918797</v>
      </c>
      <c r="K20" s="23">
        <f t="shared" si="4"/>
        <v>5.7904941983492684</v>
      </c>
      <c r="L20" s="24">
        <f t="shared" si="5"/>
        <v>28.555282108189253</v>
      </c>
      <c r="M20" s="19"/>
      <c r="N20" s="14"/>
      <c r="O20" s="14"/>
    </row>
    <row r="21" spans="1:15" ht="18.95" customHeight="1">
      <c r="A21" s="31" t="s">
        <v>33</v>
      </c>
      <c r="B21" s="7">
        <v>13089047</v>
      </c>
      <c r="C21" s="21"/>
      <c r="D21" s="8">
        <v>7150902.5</v>
      </c>
      <c r="E21" s="8">
        <v>3695200.4</v>
      </c>
      <c r="F21" s="8">
        <v>1839549.9</v>
      </c>
      <c r="G21" s="8">
        <v>403394.7</v>
      </c>
      <c r="H21" s="9">
        <f t="shared" si="1"/>
        <v>2242944.6</v>
      </c>
      <c r="I21" s="22">
        <f t="shared" si="2"/>
        <v>45.367283042073268</v>
      </c>
      <c r="J21" s="23">
        <f t="shared" si="3"/>
        <v>17.136042066316975</v>
      </c>
      <c r="K21" s="23">
        <f t="shared" si="4"/>
        <v>3.0819256741915586</v>
      </c>
      <c r="L21" s="24">
        <f t="shared" si="5"/>
        <v>28.231240975756293</v>
      </c>
      <c r="M21" s="19"/>
      <c r="N21" s="14"/>
      <c r="O21" s="14"/>
    </row>
    <row r="22" spans="1:15" ht="18.95" customHeight="1">
      <c r="A22" s="30" t="s">
        <v>34</v>
      </c>
      <c r="B22" s="7">
        <v>7040131.5999999996</v>
      </c>
      <c r="C22" s="21"/>
      <c r="D22" s="8">
        <v>3375151.7</v>
      </c>
      <c r="E22" s="8">
        <v>2227690.7999999998</v>
      </c>
      <c r="F22" s="8">
        <v>1288215.5</v>
      </c>
      <c r="G22" s="8">
        <v>149073.60000000001</v>
      </c>
      <c r="H22" s="9">
        <f t="shared" si="1"/>
        <v>1437289.1</v>
      </c>
      <c r="I22" s="22">
        <f t="shared" si="2"/>
        <v>52.058400442400824</v>
      </c>
      <c r="J22" s="23">
        <f t="shared" si="3"/>
        <v>20.41565671868975</v>
      </c>
      <c r="K22" s="23">
        <f t="shared" si="4"/>
        <v>2.1174831447753051</v>
      </c>
      <c r="L22" s="24">
        <f t="shared" si="5"/>
        <v>31.642743723711071</v>
      </c>
      <c r="M22" s="19"/>
      <c r="N22" s="14"/>
      <c r="O22" s="14"/>
    </row>
    <row r="23" spans="1:15" ht="18.95" customHeight="1">
      <c r="A23" s="25" t="s">
        <v>35</v>
      </c>
      <c r="B23" s="26"/>
      <c r="C23" s="32"/>
      <c r="D23" s="33"/>
      <c r="E23" s="33"/>
      <c r="F23" s="33"/>
      <c r="G23" s="33"/>
      <c r="H23" s="34" t="s">
        <v>29</v>
      </c>
      <c r="I23" s="27" t="s">
        <v>29</v>
      </c>
      <c r="J23" s="28" t="s">
        <v>29</v>
      </c>
      <c r="K23" s="28" t="s">
        <v>29</v>
      </c>
      <c r="L23" s="29" t="s">
        <v>29</v>
      </c>
      <c r="M23" s="19"/>
      <c r="N23" s="14"/>
      <c r="O23" s="14"/>
    </row>
    <row r="24" spans="1:15" ht="18.95" customHeight="1">
      <c r="A24" s="30" t="s">
        <v>36</v>
      </c>
      <c r="B24" s="7">
        <v>41664913</v>
      </c>
      <c r="C24" s="21"/>
      <c r="D24" s="8">
        <v>21144497</v>
      </c>
      <c r="E24" s="8">
        <v>10958676</v>
      </c>
      <c r="F24" s="8">
        <v>5259787.4000000004</v>
      </c>
      <c r="G24" s="8">
        <v>4301952.3</v>
      </c>
      <c r="H24" s="9">
        <f t="shared" si="1"/>
        <v>9561739.6999999993</v>
      </c>
      <c r="I24" s="22">
        <f t="shared" si="2"/>
        <v>49.251070559057688</v>
      </c>
      <c r="J24" s="23">
        <f t="shared" si="3"/>
        <v>22.949141163453284</v>
      </c>
      <c r="K24" s="23">
        <f t="shared" si="4"/>
        <v>10.325120083654081</v>
      </c>
      <c r="L24" s="24">
        <f t="shared" si="5"/>
        <v>26.301929395604404</v>
      </c>
      <c r="M24" s="19"/>
      <c r="N24" s="14"/>
      <c r="O24" s="14"/>
    </row>
    <row r="25" spans="1:15" ht="18.95" customHeight="1">
      <c r="A25" s="30" t="s">
        <v>37</v>
      </c>
      <c r="B25" s="7">
        <v>38626981</v>
      </c>
      <c r="C25" s="21"/>
      <c r="D25" s="8">
        <v>14440777</v>
      </c>
      <c r="E25" s="8">
        <v>11983327</v>
      </c>
      <c r="F25" s="8">
        <v>7135576.5</v>
      </c>
      <c r="G25" s="8">
        <v>5067301</v>
      </c>
      <c r="H25" s="9">
        <f t="shared" si="1"/>
        <v>12202877.5</v>
      </c>
      <c r="I25" s="22">
        <f t="shared" si="2"/>
        <v>62.614793788828592</v>
      </c>
      <c r="J25" s="23">
        <f t="shared" si="3"/>
        <v>31.591590085696833</v>
      </c>
      <c r="K25" s="23">
        <f t="shared" si="4"/>
        <v>13.118553065278387</v>
      </c>
      <c r="L25" s="24">
        <f t="shared" si="5"/>
        <v>31.023203703131756</v>
      </c>
      <c r="M25" s="19"/>
      <c r="N25" s="14"/>
      <c r="O25" s="14"/>
    </row>
    <row r="26" spans="1:15" ht="18.95" customHeight="1">
      <c r="A26" s="25" t="s">
        <v>38</v>
      </c>
      <c r="B26" s="26"/>
      <c r="C26" s="32"/>
      <c r="D26" s="33"/>
      <c r="E26" s="33"/>
      <c r="F26" s="33"/>
      <c r="G26" s="33"/>
      <c r="H26" s="35"/>
      <c r="I26" s="27" t="s">
        <v>29</v>
      </c>
      <c r="J26" s="28" t="s">
        <v>29</v>
      </c>
      <c r="K26" s="28" t="s">
        <v>29</v>
      </c>
      <c r="L26" s="29" t="s">
        <v>29</v>
      </c>
      <c r="M26" s="19"/>
      <c r="N26" s="14"/>
      <c r="O26" s="14"/>
    </row>
    <row r="27" spans="1:15" ht="18.95" customHeight="1" thickBot="1">
      <c r="A27" s="36" t="s">
        <v>39</v>
      </c>
      <c r="B27" s="37">
        <v>28513287</v>
      </c>
      <c r="C27" s="38"/>
      <c r="D27" s="39">
        <v>14655146</v>
      </c>
      <c r="E27" s="39">
        <v>6606243.5999999996</v>
      </c>
      <c r="F27" s="39">
        <v>3277044.1</v>
      </c>
      <c r="G27" s="39">
        <v>3974853.2</v>
      </c>
      <c r="H27" s="40">
        <f t="shared" si="1"/>
        <v>7251897.3000000007</v>
      </c>
      <c r="I27" s="41">
        <f t="shared" si="2"/>
        <v>48.602396840462475</v>
      </c>
      <c r="J27" s="42">
        <f t="shared" si="3"/>
        <v>25.433396367104226</v>
      </c>
      <c r="K27" s="42">
        <f t="shared" si="4"/>
        <v>13.940354193467769</v>
      </c>
      <c r="L27" s="43">
        <f t="shared" si="5"/>
        <v>23.169000473358263</v>
      </c>
      <c r="M27" s="19"/>
      <c r="N27" s="14"/>
      <c r="O27" s="14"/>
    </row>
    <row r="28" spans="1:15" ht="18.95" customHeight="1" thickBot="1">
      <c r="A28" s="44" t="s">
        <v>40</v>
      </c>
      <c r="B28" s="45">
        <v>51778607</v>
      </c>
      <c r="C28" s="46"/>
      <c r="D28" s="47">
        <v>20930128</v>
      </c>
      <c r="E28" s="47">
        <v>16335759</v>
      </c>
      <c r="F28" s="47">
        <v>9118319.8000000007</v>
      </c>
      <c r="G28" s="47">
        <v>5394400.0999999996</v>
      </c>
      <c r="H28" s="48">
        <f t="shared" si="1"/>
        <v>14512719.9</v>
      </c>
      <c r="I28" s="49">
        <f t="shared" si="2"/>
        <v>59.577653180202397</v>
      </c>
      <c r="J28" s="50">
        <f t="shared" si="3"/>
        <v>28.028409300389253</v>
      </c>
      <c r="K28" s="50">
        <f t="shared" si="4"/>
        <v>10.418202444109784</v>
      </c>
      <c r="L28" s="51">
        <f t="shared" si="5"/>
        <v>31.549243879813144</v>
      </c>
      <c r="M28" s="19"/>
      <c r="N28" s="14"/>
      <c r="O28" s="14"/>
    </row>
  </sheetData>
  <mergeCells count="6">
    <mergeCell ref="A1:L1"/>
    <mergeCell ref="A2:A3"/>
    <mergeCell ref="B2:B3"/>
    <mergeCell ref="H2:H3"/>
    <mergeCell ref="I2:K2"/>
    <mergeCell ref="L2:L3"/>
  </mergeCells>
  <pageMargins left="0.7" right="0.7" top="0.75" bottom="0.75" header="0.3" footer="0.3"/>
  <pageSetup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EF774-4049-4619-9DF3-CB1AD167D2B5}">
  <sheetPr>
    <pageSetUpPr fitToPage="1"/>
  </sheetPr>
  <dimension ref="A1:K43"/>
  <sheetViews>
    <sheetView tabSelected="1" zoomScale="85" zoomScaleNormal="85" workbookViewId="0">
      <selection activeCell="F14" sqref="F14"/>
    </sheetView>
  </sheetViews>
  <sheetFormatPr defaultColWidth="9" defaultRowHeight="16.5"/>
  <cols>
    <col min="1" max="1" width="14.7109375" style="71" bestFit="1" customWidth="1"/>
    <col min="2" max="3" width="18.140625" style="53" bestFit="1" customWidth="1"/>
    <col min="4" max="4" width="18.5703125" style="53" bestFit="1" customWidth="1"/>
    <col min="5" max="5" width="18.140625" style="53" bestFit="1" customWidth="1"/>
    <col min="6" max="6" width="14.7109375" style="53" customWidth="1"/>
    <col min="7" max="7" width="18.140625" style="53" bestFit="1" customWidth="1"/>
    <col min="8" max="8" width="13.140625" style="53" bestFit="1" customWidth="1"/>
    <col min="9" max="9" width="13.7109375" style="53" bestFit="1" customWidth="1"/>
    <col min="10" max="10" width="14.28515625" style="53" bestFit="1" customWidth="1"/>
    <col min="11" max="11" width="21" style="53" bestFit="1" customWidth="1"/>
    <col min="12" max="16384" width="9" style="53"/>
  </cols>
  <sheetData>
    <row r="1" spans="1:11" ht="18.95" customHeight="1">
      <c r="A1" s="84" t="s">
        <v>78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35.1" customHeight="1">
      <c r="A2" s="87"/>
      <c r="B2" s="88" t="s">
        <v>1</v>
      </c>
      <c r="C2" s="54" t="s">
        <v>2</v>
      </c>
      <c r="D2" s="55" t="s">
        <v>3</v>
      </c>
      <c r="E2" s="55" t="s">
        <v>4</v>
      </c>
      <c r="F2" s="55" t="s">
        <v>5</v>
      </c>
      <c r="G2" s="89" t="s">
        <v>6</v>
      </c>
      <c r="H2" s="90" t="s">
        <v>7</v>
      </c>
      <c r="I2" s="90"/>
      <c r="J2" s="90"/>
      <c r="K2" s="91" t="s">
        <v>8</v>
      </c>
    </row>
    <row r="3" spans="1:11" ht="30.6" customHeight="1">
      <c r="A3" s="87"/>
      <c r="B3" s="88"/>
      <c r="C3" s="54" t="s">
        <v>9</v>
      </c>
      <c r="D3" s="55" t="s">
        <v>10</v>
      </c>
      <c r="E3" s="55" t="s">
        <v>11</v>
      </c>
      <c r="F3" s="56" t="s">
        <v>11</v>
      </c>
      <c r="G3" s="89"/>
      <c r="H3" s="54" t="s">
        <v>12</v>
      </c>
      <c r="I3" s="54" t="s">
        <v>13</v>
      </c>
      <c r="J3" s="57" t="s">
        <v>14</v>
      </c>
      <c r="K3" s="91"/>
    </row>
    <row r="4" spans="1:11" ht="18.95" customHeight="1">
      <c r="A4" s="58" t="s">
        <v>15</v>
      </c>
      <c r="B4" s="59">
        <v>80291894</v>
      </c>
      <c r="C4" s="60">
        <v>35585273.700000003</v>
      </c>
      <c r="D4" s="60">
        <v>22942002.600000001</v>
      </c>
      <c r="E4" s="60">
        <v>12395363.9</v>
      </c>
      <c r="F4" s="60">
        <v>9369253.3000000007</v>
      </c>
      <c r="G4" s="61">
        <f>E4+F4</f>
        <v>21764617.200000003</v>
      </c>
      <c r="H4" s="62">
        <f>100*(D4+E4+F4)/B4</f>
        <v>55.680116102380147</v>
      </c>
      <c r="I4" s="63">
        <f>100*G4/B4</f>
        <v>27.10686735076894</v>
      </c>
      <c r="J4" s="63">
        <f>100*F4/B4</f>
        <v>11.668990271919606</v>
      </c>
      <c r="K4" s="64">
        <f>100*D4/B4</f>
        <v>28.573248751611214</v>
      </c>
    </row>
    <row r="5" spans="1:11" ht="18.95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ht="18.95" customHeight="1">
      <c r="A6" s="65" t="s">
        <v>42</v>
      </c>
      <c r="B6" s="61">
        <v>1605289.8</v>
      </c>
      <c r="C6" s="61">
        <v>475996.9</v>
      </c>
      <c r="D6" s="61">
        <v>558683.9</v>
      </c>
      <c r="E6" s="61">
        <v>344774.1</v>
      </c>
      <c r="F6" s="61">
        <v>225834.9</v>
      </c>
      <c r="G6" s="61">
        <f>E6+F6</f>
        <v>570609</v>
      </c>
      <c r="H6" s="62">
        <f t="shared" ref="H6:H42" si="0">100*(D6+E6+F6)/B6</f>
        <v>70.348226220586454</v>
      </c>
      <c r="I6" s="63">
        <f t="shared" ref="I6:I42" si="1">100*G6/B6</f>
        <v>35.545544486733796</v>
      </c>
      <c r="J6" s="63">
        <f t="shared" ref="J6:J42" si="2">100*F6/B6</f>
        <v>14.068170121058515</v>
      </c>
      <c r="K6" s="64">
        <f t="shared" ref="K6:K42" si="3">100*D6/B6</f>
        <v>34.802681733852666</v>
      </c>
    </row>
    <row r="7" spans="1:11" ht="18.95" customHeight="1">
      <c r="A7" s="65" t="s">
        <v>44</v>
      </c>
      <c r="B7" s="61">
        <v>1789608.9</v>
      </c>
      <c r="C7" s="61">
        <v>578421.1</v>
      </c>
      <c r="D7" s="61">
        <v>687469.2</v>
      </c>
      <c r="E7" s="61">
        <v>403915.2</v>
      </c>
      <c r="F7" s="61">
        <v>119803.4</v>
      </c>
      <c r="G7" s="61">
        <f t="shared" ref="G7:G42" si="4">E7+F7</f>
        <v>523718.6</v>
      </c>
      <c r="H7" s="62">
        <f t="shared" si="0"/>
        <v>67.678910179760507</v>
      </c>
      <c r="I7" s="63">
        <f t="shared" si="1"/>
        <v>29.264416376114358</v>
      </c>
      <c r="J7" s="63">
        <f t="shared" si="2"/>
        <v>6.6943900424277061</v>
      </c>
      <c r="K7" s="64">
        <f t="shared" si="3"/>
        <v>38.414493803646153</v>
      </c>
    </row>
    <row r="8" spans="1:11" ht="18.95" customHeight="1">
      <c r="A8" s="65" t="s">
        <v>46</v>
      </c>
      <c r="B8" s="61">
        <v>2534494.6</v>
      </c>
      <c r="C8" s="61">
        <v>838994.8</v>
      </c>
      <c r="D8" s="61">
        <v>551101.19999999995</v>
      </c>
      <c r="E8" s="61">
        <v>543238.1</v>
      </c>
      <c r="F8" s="61">
        <v>601160.6</v>
      </c>
      <c r="G8" s="61">
        <f t="shared" si="4"/>
        <v>1144398.7</v>
      </c>
      <c r="H8" s="62">
        <f t="shared" si="0"/>
        <v>66.896962416096684</v>
      </c>
      <c r="I8" s="63">
        <f t="shared" si="1"/>
        <v>45.152935026967505</v>
      </c>
      <c r="J8" s="63">
        <f t="shared" si="2"/>
        <v>23.719150950252565</v>
      </c>
      <c r="K8" s="64">
        <f t="shared" si="3"/>
        <v>21.744027389129172</v>
      </c>
    </row>
    <row r="9" spans="1:11" ht="18.95" customHeight="1">
      <c r="A9" s="65" t="s">
        <v>41</v>
      </c>
      <c r="B9" s="61">
        <v>2256434.7000000002</v>
      </c>
      <c r="C9" s="61">
        <v>1575933.7</v>
      </c>
      <c r="D9" s="61">
        <v>384175.9</v>
      </c>
      <c r="E9" s="61">
        <v>147571.6</v>
      </c>
      <c r="F9" s="61">
        <v>148753.5</v>
      </c>
      <c r="G9" s="61">
        <f t="shared" si="4"/>
        <v>296325.09999999998</v>
      </c>
      <c r="H9" s="62">
        <f t="shared" si="0"/>
        <v>30.158240342607741</v>
      </c>
      <c r="I9" s="63">
        <f t="shared" si="1"/>
        <v>13.132447395885196</v>
      </c>
      <c r="J9" s="63">
        <f t="shared" si="2"/>
        <v>6.5924132437778935</v>
      </c>
      <c r="K9" s="64">
        <f t="shared" si="3"/>
        <v>17.025792946722543</v>
      </c>
    </row>
    <row r="10" spans="1:11" ht="18.95" customHeight="1">
      <c r="A10" s="65" t="s">
        <v>49</v>
      </c>
      <c r="B10" s="61">
        <v>2535660.9</v>
      </c>
      <c r="C10" s="61">
        <v>890183.6</v>
      </c>
      <c r="D10" s="61">
        <v>1090070</v>
      </c>
      <c r="E10" s="61">
        <v>441737.3</v>
      </c>
      <c r="F10" s="61">
        <v>113670</v>
      </c>
      <c r="G10" s="61">
        <f t="shared" si="4"/>
        <v>555407.30000000005</v>
      </c>
      <c r="H10" s="62">
        <f t="shared" si="0"/>
        <v>64.893428770384872</v>
      </c>
      <c r="I10" s="63">
        <f t="shared" si="1"/>
        <v>21.903847631992122</v>
      </c>
      <c r="J10" s="63">
        <f t="shared" si="2"/>
        <v>4.4828549432615379</v>
      </c>
      <c r="K10" s="64">
        <f t="shared" si="3"/>
        <v>42.989581138392758</v>
      </c>
    </row>
    <row r="11" spans="1:11" ht="18.95" customHeight="1">
      <c r="A11" s="65" t="s">
        <v>51</v>
      </c>
      <c r="B11" s="61">
        <v>1033279.6</v>
      </c>
      <c r="C11" s="61">
        <v>532774.9</v>
      </c>
      <c r="D11" s="61">
        <v>212833.6</v>
      </c>
      <c r="E11" s="61">
        <v>67883.210000000006</v>
      </c>
      <c r="F11" s="61">
        <v>219787.9</v>
      </c>
      <c r="G11" s="61">
        <f t="shared" si="4"/>
        <v>287671.11</v>
      </c>
      <c r="H11" s="62">
        <f t="shared" si="0"/>
        <v>48.438458477260177</v>
      </c>
      <c r="I11" s="63">
        <f t="shared" si="1"/>
        <v>27.840587387963531</v>
      </c>
      <c r="J11" s="63">
        <f t="shared" si="2"/>
        <v>21.270902861142329</v>
      </c>
      <c r="K11" s="64">
        <f t="shared" si="3"/>
        <v>20.597871089296643</v>
      </c>
    </row>
    <row r="12" spans="1:11" ht="18.95" customHeight="1">
      <c r="A12" s="65" t="s">
        <v>53</v>
      </c>
      <c r="B12" s="61">
        <v>2641049.2999999998</v>
      </c>
      <c r="C12" s="61">
        <v>863295.7</v>
      </c>
      <c r="D12" s="61">
        <v>1159815.2</v>
      </c>
      <c r="E12" s="61">
        <v>375408.2</v>
      </c>
      <c r="F12" s="61">
        <v>242530.2</v>
      </c>
      <c r="G12" s="61">
        <f t="shared" si="4"/>
        <v>617938.4</v>
      </c>
      <c r="H12" s="62">
        <f t="shared" si="0"/>
        <v>67.312397386902248</v>
      </c>
      <c r="I12" s="63">
        <f t="shared" si="1"/>
        <v>23.397457972480865</v>
      </c>
      <c r="J12" s="63">
        <f t="shared" si="2"/>
        <v>9.1831000655686363</v>
      </c>
      <c r="K12" s="64">
        <f t="shared" si="3"/>
        <v>43.914939414421383</v>
      </c>
    </row>
    <row r="13" spans="1:11" ht="18.95" customHeight="1">
      <c r="A13" s="65" t="s">
        <v>55</v>
      </c>
      <c r="B13" s="61">
        <v>1130153.8</v>
      </c>
      <c r="C13" s="61">
        <v>532233.1</v>
      </c>
      <c r="D13" s="61">
        <v>373337.7</v>
      </c>
      <c r="E13" s="61">
        <v>133340.1</v>
      </c>
      <c r="F13" s="61">
        <v>91242.87</v>
      </c>
      <c r="G13" s="61">
        <f t="shared" si="4"/>
        <v>224582.97</v>
      </c>
      <c r="H13" s="62">
        <f t="shared" si="0"/>
        <v>52.906132775910685</v>
      </c>
      <c r="I13" s="63">
        <f t="shared" si="1"/>
        <v>19.871894427112487</v>
      </c>
      <c r="J13" s="63">
        <f t="shared" si="2"/>
        <v>8.0734914132925972</v>
      </c>
      <c r="K13" s="64">
        <f t="shared" si="3"/>
        <v>33.034238348798191</v>
      </c>
    </row>
    <row r="14" spans="1:11" ht="18.95" customHeight="1">
      <c r="A14" s="65" t="s">
        <v>57</v>
      </c>
      <c r="B14" s="61">
        <v>1959675.3</v>
      </c>
      <c r="C14" s="61">
        <v>820595.6</v>
      </c>
      <c r="D14" s="61">
        <v>520595.20000000001</v>
      </c>
      <c r="E14" s="61">
        <v>322901.8</v>
      </c>
      <c r="F14" s="61">
        <v>295582.59999999998</v>
      </c>
      <c r="G14" s="61">
        <f t="shared" si="4"/>
        <v>618484.39999999991</v>
      </c>
      <c r="H14" s="62">
        <f t="shared" si="0"/>
        <v>58.125935454715389</v>
      </c>
      <c r="I14" s="63">
        <f t="shared" si="1"/>
        <v>31.560554955200992</v>
      </c>
      <c r="J14" s="63">
        <f t="shared" si="2"/>
        <v>15.083243637351552</v>
      </c>
      <c r="K14" s="64">
        <f t="shared" si="3"/>
        <v>26.565380499514383</v>
      </c>
    </row>
    <row r="15" spans="1:11" ht="18.95" customHeight="1">
      <c r="A15" s="65" t="s">
        <v>59</v>
      </c>
      <c r="B15" s="61">
        <v>2494451.9</v>
      </c>
      <c r="C15" s="61">
        <v>987814.1</v>
      </c>
      <c r="D15" s="61">
        <v>500789.5</v>
      </c>
      <c r="E15" s="61">
        <v>633854.6</v>
      </c>
      <c r="F15" s="61">
        <v>371993.7</v>
      </c>
      <c r="G15" s="61">
        <f t="shared" si="4"/>
        <v>1005848.3</v>
      </c>
      <c r="H15" s="62">
        <f t="shared" si="0"/>
        <v>60.399553104231039</v>
      </c>
      <c r="I15" s="63">
        <f t="shared" si="1"/>
        <v>40.323419345147528</v>
      </c>
      <c r="J15" s="63">
        <f t="shared" si="2"/>
        <v>14.912843178094555</v>
      </c>
      <c r="K15" s="64">
        <f t="shared" si="3"/>
        <v>20.076133759083508</v>
      </c>
    </row>
    <row r="16" spans="1:11" ht="18.95" customHeight="1">
      <c r="A16" s="65" t="s">
        <v>48</v>
      </c>
      <c r="B16" s="61">
        <v>1337032.2</v>
      </c>
      <c r="C16" s="61">
        <v>798050</v>
      </c>
      <c r="D16" s="61">
        <v>344114.1</v>
      </c>
      <c r="E16" s="61">
        <v>143026.29999999999</v>
      </c>
      <c r="F16" s="61">
        <v>51841.790999999997</v>
      </c>
      <c r="G16" s="61">
        <f t="shared" si="4"/>
        <v>194868.09099999999</v>
      </c>
      <c r="H16" s="62">
        <f t="shared" si="0"/>
        <v>40.311833252781796</v>
      </c>
      <c r="I16" s="63">
        <f t="shared" si="1"/>
        <v>14.574674491758687</v>
      </c>
      <c r="J16" s="63">
        <f t="shared" si="2"/>
        <v>3.8773778971067414</v>
      </c>
      <c r="K16" s="64">
        <f t="shared" si="3"/>
        <v>25.73715876102311</v>
      </c>
    </row>
    <row r="17" spans="1:11" ht="18.95" customHeight="1">
      <c r="A17" s="65" t="s">
        <v>61</v>
      </c>
      <c r="B17" s="61">
        <v>1985764.8</v>
      </c>
      <c r="C17" s="61">
        <v>916870.5</v>
      </c>
      <c r="D17" s="61">
        <v>692160.4</v>
      </c>
      <c r="E17" s="61">
        <v>143506.44</v>
      </c>
      <c r="F17" s="61">
        <v>233227.5</v>
      </c>
      <c r="G17" s="61">
        <f t="shared" si="4"/>
        <v>376733.94</v>
      </c>
      <c r="H17" s="62">
        <f t="shared" si="0"/>
        <v>53.827842048564868</v>
      </c>
      <c r="I17" s="63">
        <f t="shared" si="1"/>
        <v>18.971730186777407</v>
      </c>
      <c r="J17" s="63">
        <f t="shared" si="2"/>
        <v>11.744971005629669</v>
      </c>
      <c r="K17" s="64">
        <f t="shared" si="3"/>
        <v>34.856111861787454</v>
      </c>
    </row>
    <row r="18" spans="1:11" ht="18.95" customHeight="1">
      <c r="A18" s="65" t="s">
        <v>52</v>
      </c>
      <c r="B18" s="61">
        <v>1218847.7</v>
      </c>
      <c r="C18" s="61">
        <v>741943.2</v>
      </c>
      <c r="D18" s="61">
        <v>288518.5</v>
      </c>
      <c r="E18" s="61">
        <v>101638.8</v>
      </c>
      <c r="F18" s="61">
        <v>86747.09</v>
      </c>
      <c r="G18" s="61">
        <f t="shared" si="4"/>
        <v>188385.89</v>
      </c>
      <c r="H18" s="62">
        <f t="shared" si="0"/>
        <v>39.127479996065141</v>
      </c>
      <c r="I18" s="63">
        <f t="shared" si="1"/>
        <v>15.45606477331007</v>
      </c>
      <c r="J18" s="63">
        <f t="shared" si="2"/>
        <v>7.117139409624353</v>
      </c>
      <c r="K18" s="64">
        <f t="shared" si="3"/>
        <v>23.671415222755066</v>
      </c>
    </row>
    <row r="19" spans="1:11" ht="18.95" customHeight="1">
      <c r="A19" s="65" t="s">
        <v>63</v>
      </c>
      <c r="B19" s="61">
        <v>2150838.6</v>
      </c>
      <c r="C19" s="61">
        <v>1086328.3</v>
      </c>
      <c r="D19" s="61">
        <v>478942.6</v>
      </c>
      <c r="E19" s="61">
        <v>190402.4</v>
      </c>
      <c r="F19" s="61">
        <v>395165.3</v>
      </c>
      <c r="G19" s="61">
        <f t="shared" si="4"/>
        <v>585567.69999999995</v>
      </c>
      <c r="H19" s="62">
        <f t="shared" si="0"/>
        <v>49.492802481785475</v>
      </c>
      <c r="I19" s="63">
        <f t="shared" si="1"/>
        <v>27.225087926169817</v>
      </c>
      <c r="J19" s="63">
        <f t="shared" si="2"/>
        <v>18.372615220872454</v>
      </c>
      <c r="K19" s="64">
        <f t="shared" si="3"/>
        <v>22.267714555615655</v>
      </c>
    </row>
    <row r="20" spans="1:11" ht="18.95" customHeight="1">
      <c r="A20" s="65" t="s">
        <v>65</v>
      </c>
      <c r="B20" s="61">
        <v>1330298.6000000001</v>
      </c>
      <c r="C20" s="61">
        <v>411642.6</v>
      </c>
      <c r="D20" s="61">
        <v>476177.79</v>
      </c>
      <c r="E20" s="61">
        <v>248745.60000000001</v>
      </c>
      <c r="F20" s="61">
        <v>193732.6</v>
      </c>
      <c r="G20" s="61">
        <f t="shared" si="4"/>
        <v>442478.2</v>
      </c>
      <c r="H20" s="62">
        <f t="shared" si="0"/>
        <v>69.056375012346848</v>
      </c>
      <c r="I20" s="63">
        <f t="shared" si="1"/>
        <v>33.261569996390278</v>
      </c>
      <c r="J20" s="63">
        <f t="shared" si="2"/>
        <v>14.563091324008008</v>
      </c>
      <c r="K20" s="64">
        <f t="shared" si="3"/>
        <v>35.794805015956562</v>
      </c>
    </row>
    <row r="21" spans="1:11" ht="18.95" customHeight="1">
      <c r="A21" s="65" t="s">
        <v>66</v>
      </c>
      <c r="B21" s="61">
        <v>2484756.7999999998</v>
      </c>
      <c r="C21" s="61">
        <v>618480.6</v>
      </c>
      <c r="D21" s="61">
        <v>656394.4</v>
      </c>
      <c r="E21" s="61">
        <v>593346.80000000005</v>
      </c>
      <c r="F21" s="61">
        <v>616535</v>
      </c>
      <c r="G21" s="61">
        <f t="shared" si="4"/>
        <v>1209881.8</v>
      </c>
      <c r="H21" s="62">
        <f t="shared" si="0"/>
        <v>75.109008656299906</v>
      </c>
      <c r="I21" s="63">
        <f t="shared" si="1"/>
        <v>48.692161743958202</v>
      </c>
      <c r="J21" s="63">
        <f t="shared" si="2"/>
        <v>24.812689917983121</v>
      </c>
      <c r="K21" s="64">
        <f t="shared" si="3"/>
        <v>26.416846912341686</v>
      </c>
    </row>
    <row r="22" spans="1:11" ht="18.95" customHeight="1">
      <c r="A22" s="65" t="s">
        <v>67</v>
      </c>
      <c r="B22" s="61">
        <v>1979245</v>
      </c>
      <c r="C22" s="61">
        <v>787813.5</v>
      </c>
      <c r="D22" s="61">
        <v>748936.8</v>
      </c>
      <c r="E22" s="61">
        <v>367753</v>
      </c>
      <c r="F22" s="61">
        <v>74741.75</v>
      </c>
      <c r="G22" s="61">
        <f t="shared" si="4"/>
        <v>442494.75</v>
      </c>
      <c r="H22" s="62">
        <f t="shared" si="0"/>
        <v>60.196264232068287</v>
      </c>
      <c r="I22" s="63">
        <f t="shared" si="1"/>
        <v>22.356744617265676</v>
      </c>
      <c r="J22" s="63">
        <f t="shared" si="2"/>
        <v>3.7762758021366731</v>
      </c>
      <c r="K22" s="64">
        <f t="shared" si="3"/>
        <v>37.839519614802612</v>
      </c>
    </row>
    <row r="23" spans="1:11" ht="18.95" customHeight="1">
      <c r="A23" s="65" t="s">
        <v>68</v>
      </c>
      <c r="B23" s="61">
        <v>3363515.4</v>
      </c>
      <c r="C23" s="61">
        <v>915332.2</v>
      </c>
      <c r="D23" s="61">
        <v>1108231.2</v>
      </c>
      <c r="E23" s="61">
        <v>1032631.8</v>
      </c>
      <c r="F23" s="61">
        <v>307320.2</v>
      </c>
      <c r="G23" s="61">
        <f t="shared" si="4"/>
        <v>1339952</v>
      </c>
      <c r="H23" s="62">
        <f t="shared" si="0"/>
        <v>72.786442422710493</v>
      </c>
      <c r="I23" s="63">
        <f t="shared" si="1"/>
        <v>39.837843465797718</v>
      </c>
      <c r="J23" s="63">
        <f t="shared" si="2"/>
        <v>9.1368750682693474</v>
      </c>
      <c r="K23" s="64">
        <f t="shared" si="3"/>
        <v>32.948598956912761</v>
      </c>
    </row>
    <row r="24" spans="1:11" ht="18.95" customHeight="1">
      <c r="A24" s="65" t="s">
        <v>70</v>
      </c>
      <c r="B24" s="61">
        <v>4512843.4000000004</v>
      </c>
      <c r="C24" s="61">
        <v>1485547.4</v>
      </c>
      <c r="D24" s="61">
        <v>1602610.4</v>
      </c>
      <c r="E24" s="61">
        <v>800766.8</v>
      </c>
      <c r="F24" s="61">
        <v>623918.80000000005</v>
      </c>
      <c r="G24" s="61">
        <f t="shared" si="4"/>
        <v>1424685.6</v>
      </c>
      <c r="H24" s="62">
        <f t="shared" si="0"/>
        <v>67.081787061345835</v>
      </c>
      <c r="I24" s="63">
        <f t="shared" si="1"/>
        <v>31.569577619289866</v>
      </c>
      <c r="J24" s="63">
        <f t="shared" si="2"/>
        <v>13.825403292301258</v>
      </c>
      <c r="K24" s="64">
        <f t="shared" si="3"/>
        <v>35.512209442055976</v>
      </c>
    </row>
    <row r="25" spans="1:11" ht="18.95" customHeight="1">
      <c r="A25" s="65" t="s">
        <v>69</v>
      </c>
      <c r="B25" s="61">
        <v>2756710</v>
      </c>
      <c r="C25" s="61">
        <v>1056408.3999999999</v>
      </c>
      <c r="D25" s="61">
        <v>1049619.5</v>
      </c>
      <c r="E25" s="61">
        <v>533477.1</v>
      </c>
      <c r="F25" s="61">
        <v>117205</v>
      </c>
      <c r="G25" s="61">
        <f t="shared" si="4"/>
        <v>650682.1</v>
      </c>
      <c r="H25" s="62">
        <f t="shared" si="0"/>
        <v>61.678653177156825</v>
      </c>
      <c r="I25" s="63">
        <f t="shared" si="1"/>
        <v>23.603574550823264</v>
      </c>
      <c r="J25" s="63">
        <f t="shared" si="2"/>
        <v>4.2516260324807469</v>
      </c>
      <c r="K25" s="64">
        <f t="shared" si="3"/>
        <v>38.075078626333564</v>
      </c>
    </row>
    <row r="26" spans="1:11" ht="18.95" customHeight="1">
      <c r="A26" s="65" t="s">
        <v>56</v>
      </c>
      <c r="B26" s="61">
        <v>1527374.5</v>
      </c>
      <c r="C26" s="61">
        <v>728960</v>
      </c>
      <c r="D26" s="61">
        <v>552717.80000000005</v>
      </c>
      <c r="E26" s="61">
        <v>194100.47</v>
      </c>
      <c r="F26" s="61">
        <v>51596.267999999996</v>
      </c>
      <c r="G26" s="61">
        <f t="shared" si="4"/>
        <v>245696.73800000001</v>
      </c>
      <c r="H26" s="62">
        <f t="shared" si="0"/>
        <v>52.273659014210338</v>
      </c>
      <c r="I26" s="63">
        <f t="shared" si="1"/>
        <v>16.086214481124308</v>
      </c>
      <c r="J26" s="63">
        <f t="shared" si="2"/>
        <v>3.3781019651696425</v>
      </c>
      <c r="K26" s="64">
        <f t="shared" si="3"/>
        <v>36.18744453308603</v>
      </c>
    </row>
    <row r="27" spans="1:11" ht="18">
      <c r="A27" s="65" t="s">
        <v>72</v>
      </c>
      <c r="B27" s="61">
        <v>1878990.2</v>
      </c>
      <c r="C27" s="61">
        <v>581093.26</v>
      </c>
      <c r="D27" s="61">
        <v>620800.30000000005</v>
      </c>
      <c r="E27" s="61">
        <v>366656.6</v>
      </c>
      <c r="F27" s="61">
        <v>310440</v>
      </c>
      <c r="G27" s="61">
        <f t="shared" si="4"/>
        <v>677096.6</v>
      </c>
      <c r="H27" s="62">
        <f t="shared" si="0"/>
        <v>69.074170796633211</v>
      </c>
      <c r="I27" s="63">
        <f t="shared" si="1"/>
        <v>36.035132061891545</v>
      </c>
      <c r="J27" s="63">
        <f t="shared" si="2"/>
        <v>16.521640187372984</v>
      </c>
      <c r="K27" s="64">
        <f t="shared" si="3"/>
        <v>33.039038734741673</v>
      </c>
    </row>
    <row r="28" spans="1:11" ht="18">
      <c r="A28" s="65" t="s">
        <v>43</v>
      </c>
      <c r="B28" s="61">
        <v>1348736.6</v>
      </c>
      <c r="C28" s="61">
        <v>887483.8</v>
      </c>
      <c r="D28" s="61">
        <v>275089.7</v>
      </c>
      <c r="E28" s="61">
        <v>90114.67</v>
      </c>
      <c r="F28" s="61">
        <v>96048.391000000003</v>
      </c>
      <c r="G28" s="61">
        <f t="shared" si="4"/>
        <v>186163.06099999999</v>
      </c>
      <c r="H28" s="62">
        <f t="shared" si="0"/>
        <v>34.198876266870791</v>
      </c>
      <c r="I28" s="63">
        <f t="shared" si="1"/>
        <v>13.80277372171853</v>
      </c>
      <c r="J28" s="63">
        <f t="shared" si="2"/>
        <v>7.1213601677303036</v>
      </c>
      <c r="K28" s="64">
        <f t="shared" si="3"/>
        <v>20.396102545152253</v>
      </c>
    </row>
    <row r="29" spans="1:11" ht="18">
      <c r="A29" s="65" t="s">
        <v>62</v>
      </c>
      <c r="B29" s="61">
        <v>6831869.5999999996</v>
      </c>
      <c r="C29" s="61">
        <v>3998034.9</v>
      </c>
      <c r="D29" s="61">
        <v>1504345.2</v>
      </c>
      <c r="E29" s="61">
        <v>458827.1</v>
      </c>
      <c r="F29" s="61">
        <v>870662.5</v>
      </c>
      <c r="G29" s="61">
        <f t="shared" si="4"/>
        <v>1329489.6000000001</v>
      </c>
      <c r="H29" s="62">
        <f t="shared" si="0"/>
        <v>41.479638311597753</v>
      </c>
      <c r="I29" s="63">
        <f t="shared" si="1"/>
        <v>19.460113817160682</v>
      </c>
      <c r="J29" s="63">
        <f t="shared" si="2"/>
        <v>12.744132294328335</v>
      </c>
      <c r="K29" s="64">
        <f t="shared" si="3"/>
        <v>22.019524494437071</v>
      </c>
    </row>
    <row r="30" spans="1:11" ht="18">
      <c r="A30" s="65" t="s">
        <v>54</v>
      </c>
      <c r="B30" s="61">
        <v>1035259.4</v>
      </c>
      <c r="C30" s="61">
        <v>599146.69999999995</v>
      </c>
      <c r="D30" s="61">
        <v>270880.7</v>
      </c>
      <c r="E30" s="61">
        <v>84367.06</v>
      </c>
      <c r="F30" s="61">
        <v>80864.932000000001</v>
      </c>
      <c r="G30" s="61">
        <f t="shared" si="4"/>
        <v>165231.992</v>
      </c>
      <c r="H30" s="62">
        <f t="shared" si="0"/>
        <v>42.12593404126541</v>
      </c>
      <c r="I30" s="63">
        <f t="shared" si="1"/>
        <v>15.960443537146341</v>
      </c>
      <c r="J30" s="63">
        <f t="shared" si="2"/>
        <v>7.8110792328956391</v>
      </c>
      <c r="K30" s="64">
        <f t="shared" si="3"/>
        <v>26.165490504119063</v>
      </c>
    </row>
    <row r="31" spans="1:11" ht="18">
      <c r="A31" s="65" t="s">
        <v>74</v>
      </c>
      <c r="B31" s="61">
        <v>2093380.7</v>
      </c>
      <c r="C31" s="61">
        <v>777390.6</v>
      </c>
      <c r="D31" s="61">
        <v>608431.6</v>
      </c>
      <c r="E31" s="61">
        <v>332973.40000000002</v>
      </c>
      <c r="F31" s="61">
        <v>374585.1</v>
      </c>
      <c r="G31" s="61">
        <f t="shared" si="4"/>
        <v>707558.5</v>
      </c>
      <c r="H31" s="62">
        <f t="shared" si="0"/>
        <v>62.864346652283558</v>
      </c>
      <c r="I31" s="63">
        <f t="shared" si="1"/>
        <v>33.799800485406216</v>
      </c>
      <c r="J31" s="63">
        <f t="shared" si="2"/>
        <v>17.89378778547065</v>
      </c>
      <c r="K31" s="64">
        <f t="shared" si="3"/>
        <v>29.064546166877339</v>
      </c>
    </row>
    <row r="32" spans="1:11" ht="18">
      <c r="A32" s="65" t="s">
        <v>58</v>
      </c>
      <c r="B32" s="61">
        <v>2229186.7000000002</v>
      </c>
      <c r="C32" s="61">
        <v>1404530.8</v>
      </c>
      <c r="D32" s="61">
        <v>461935.4</v>
      </c>
      <c r="E32" s="61">
        <v>265208.2</v>
      </c>
      <c r="F32" s="61">
        <v>97512.26</v>
      </c>
      <c r="G32" s="61">
        <f t="shared" si="4"/>
        <v>362720.46</v>
      </c>
      <c r="H32" s="62">
        <f t="shared" si="0"/>
        <v>36.993575280168329</v>
      </c>
      <c r="I32" s="63">
        <f t="shared" si="1"/>
        <v>16.271425807448068</v>
      </c>
      <c r="J32" s="63">
        <f t="shared" si="2"/>
        <v>4.3743424451617265</v>
      </c>
      <c r="K32" s="64">
        <f t="shared" si="3"/>
        <v>20.72214947272025</v>
      </c>
    </row>
    <row r="33" spans="1:11" ht="18">
      <c r="A33" s="65" t="s">
        <v>64</v>
      </c>
      <c r="B33" s="61">
        <v>2085658.8</v>
      </c>
      <c r="C33" s="61">
        <v>981264.25</v>
      </c>
      <c r="D33" s="61">
        <v>664005.80000000005</v>
      </c>
      <c r="E33" s="61">
        <v>202591.6</v>
      </c>
      <c r="F33" s="61">
        <v>237797.1</v>
      </c>
      <c r="G33" s="61">
        <f t="shared" si="4"/>
        <v>440388.7</v>
      </c>
      <c r="H33" s="62">
        <f t="shared" si="0"/>
        <v>52.951829896625469</v>
      </c>
      <c r="I33" s="63">
        <f t="shared" si="1"/>
        <v>21.115088431530602</v>
      </c>
      <c r="J33" s="63">
        <f t="shared" si="2"/>
        <v>11.401534133962851</v>
      </c>
      <c r="K33" s="64">
        <f t="shared" si="3"/>
        <v>31.836741465094867</v>
      </c>
    </row>
    <row r="34" spans="1:11" ht="18">
      <c r="A34" s="65" t="s">
        <v>50</v>
      </c>
      <c r="B34" s="61">
        <v>1937530.5</v>
      </c>
      <c r="C34" s="61">
        <v>1221051.5</v>
      </c>
      <c r="D34" s="61">
        <v>420888.6</v>
      </c>
      <c r="E34" s="61">
        <v>268098.14</v>
      </c>
      <c r="F34" s="61">
        <v>27492.32</v>
      </c>
      <c r="G34" s="61">
        <f t="shared" si="4"/>
        <v>295590.46000000002</v>
      </c>
      <c r="H34" s="62">
        <f t="shared" si="0"/>
        <v>36.978982266343678</v>
      </c>
      <c r="I34" s="63">
        <f t="shared" si="1"/>
        <v>15.256041646828271</v>
      </c>
      <c r="J34" s="63">
        <f t="shared" si="2"/>
        <v>1.4189361148121282</v>
      </c>
      <c r="K34" s="64">
        <f t="shared" si="3"/>
        <v>21.722940619515409</v>
      </c>
    </row>
    <row r="35" spans="1:11" ht="18">
      <c r="A35" s="65" t="s">
        <v>60</v>
      </c>
      <c r="B35" s="61">
        <v>3174707</v>
      </c>
      <c r="C35" s="61">
        <v>2078273.1</v>
      </c>
      <c r="D35" s="61">
        <v>575217.5</v>
      </c>
      <c r="E35" s="61">
        <v>252651.41</v>
      </c>
      <c r="F35" s="61">
        <v>268564.90000000002</v>
      </c>
      <c r="G35" s="61">
        <f t="shared" si="4"/>
        <v>521216.31000000006</v>
      </c>
      <c r="H35" s="62">
        <f t="shared" si="0"/>
        <v>34.53653549760655</v>
      </c>
      <c r="I35" s="63">
        <f t="shared" si="1"/>
        <v>16.417776821609053</v>
      </c>
      <c r="J35" s="63">
        <f t="shared" si="2"/>
        <v>8.4595176814742281</v>
      </c>
      <c r="K35" s="64">
        <f t="shared" si="3"/>
        <v>18.118758675997501</v>
      </c>
    </row>
    <row r="36" spans="1:11" ht="18">
      <c r="A36" s="65" t="s">
        <v>75</v>
      </c>
      <c r="B36" s="61">
        <v>1832184.9</v>
      </c>
      <c r="C36" s="61">
        <v>674460.4</v>
      </c>
      <c r="D36" s="61">
        <v>512558.6</v>
      </c>
      <c r="E36" s="61">
        <v>443058.7</v>
      </c>
      <c r="F36" s="61">
        <v>202107.3</v>
      </c>
      <c r="G36" s="61">
        <f t="shared" si="4"/>
        <v>645166</v>
      </c>
      <c r="H36" s="62">
        <f t="shared" si="0"/>
        <v>63.18819678079435</v>
      </c>
      <c r="I36" s="63">
        <f t="shared" si="1"/>
        <v>35.21293074732796</v>
      </c>
      <c r="J36" s="63">
        <f t="shared" si="2"/>
        <v>11.03094452967056</v>
      </c>
      <c r="K36" s="64">
        <f t="shared" si="3"/>
        <v>27.975266033466383</v>
      </c>
    </row>
    <row r="37" spans="1:11" ht="18">
      <c r="A37" s="65" t="s">
        <v>77</v>
      </c>
      <c r="B37" s="61">
        <v>3921859.7</v>
      </c>
      <c r="C37" s="61">
        <v>1431697.3</v>
      </c>
      <c r="D37" s="61">
        <v>775973.7</v>
      </c>
      <c r="E37" s="61">
        <v>590131.5</v>
      </c>
      <c r="F37" s="61">
        <v>1124057.2</v>
      </c>
      <c r="G37" s="61">
        <f t="shared" si="4"/>
        <v>1714188.7</v>
      </c>
      <c r="H37" s="62">
        <f t="shared" si="0"/>
        <v>63.494428421292071</v>
      </c>
      <c r="I37" s="63">
        <f t="shared" si="1"/>
        <v>43.708567647129243</v>
      </c>
      <c r="J37" s="63">
        <f t="shared" si="2"/>
        <v>28.661331255679542</v>
      </c>
      <c r="K37" s="64">
        <f t="shared" si="3"/>
        <v>19.785860774162828</v>
      </c>
    </row>
    <row r="38" spans="1:11" ht="18">
      <c r="A38" s="65" t="s">
        <v>45</v>
      </c>
      <c r="B38" s="61">
        <v>1557377.6</v>
      </c>
      <c r="C38" s="61">
        <v>969595.8</v>
      </c>
      <c r="D38" s="61">
        <v>371442.9</v>
      </c>
      <c r="E38" s="61">
        <v>126375.9</v>
      </c>
      <c r="F38" s="61">
        <v>89963</v>
      </c>
      <c r="G38" s="61">
        <f t="shared" si="4"/>
        <v>216338.9</v>
      </c>
      <c r="H38" s="62">
        <f t="shared" si="0"/>
        <v>37.741765388175615</v>
      </c>
      <c r="I38" s="63">
        <f t="shared" si="1"/>
        <v>13.89122971847033</v>
      </c>
      <c r="J38" s="63">
        <f t="shared" si="2"/>
        <v>5.7765695358659324</v>
      </c>
      <c r="K38" s="64">
        <f t="shared" si="3"/>
        <v>23.850535669705277</v>
      </c>
    </row>
    <row r="39" spans="1:11" ht="18">
      <c r="A39" s="65" t="s">
        <v>76</v>
      </c>
      <c r="B39" s="61">
        <v>1351312.5</v>
      </c>
      <c r="C39" s="61">
        <v>457396.1</v>
      </c>
      <c r="D39" s="61">
        <v>361396.4</v>
      </c>
      <c r="E39" s="61">
        <v>454158.3</v>
      </c>
      <c r="F39" s="61">
        <v>78361.62</v>
      </c>
      <c r="G39" s="61">
        <f t="shared" si="4"/>
        <v>532519.91999999993</v>
      </c>
      <c r="H39" s="62">
        <f t="shared" si="0"/>
        <v>66.151709541649325</v>
      </c>
      <c r="I39" s="63">
        <f t="shared" si="1"/>
        <v>39.407607048702644</v>
      </c>
      <c r="J39" s="63">
        <f t="shared" si="2"/>
        <v>5.7989265991397252</v>
      </c>
      <c r="K39" s="64">
        <f t="shared" si="3"/>
        <v>26.744102492946674</v>
      </c>
    </row>
    <row r="40" spans="1:11" ht="18">
      <c r="A40" s="65" t="s">
        <v>71</v>
      </c>
      <c r="B40" s="61">
        <v>1115935.1000000001</v>
      </c>
      <c r="C40" s="61">
        <v>388947.3</v>
      </c>
      <c r="D40" s="61">
        <v>428424.6</v>
      </c>
      <c r="E40" s="61">
        <v>238209.2</v>
      </c>
      <c r="F40" s="61">
        <v>60354.25</v>
      </c>
      <c r="G40" s="61">
        <f t="shared" si="4"/>
        <v>298563.45</v>
      </c>
      <c r="H40" s="62">
        <f t="shared" si="0"/>
        <v>65.146086900573337</v>
      </c>
      <c r="I40" s="63">
        <f t="shared" si="1"/>
        <v>26.754553199375124</v>
      </c>
      <c r="J40" s="63">
        <f t="shared" si="2"/>
        <v>5.4084014383990606</v>
      </c>
      <c r="K40" s="64">
        <f t="shared" si="3"/>
        <v>38.391533701198213</v>
      </c>
    </row>
    <row r="41" spans="1:11" ht="18">
      <c r="A41" s="65" t="s">
        <v>47</v>
      </c>
      <c r="B41" s="61">
        <v>1495489.9</v>
      </c>
      <c r="C41" s="61">
        <v>632285.30000000005</v>
      </c>
      <c r="D41" s="61">
        <v>653227</v>
      </c>
      <c r="E41" s="61">
        <v>170692.2</v>
      </c>
      <c r="F41" s="61">
        <v>39285.39</v>
      </c>
      <c r="G41" s="61">
        <f t="shared" si="4"/>
        <v>209977.59000000003</v>
      </c>
      <c r="H41" s="62">
        <f t="shared" si="0"/>
        <v>57.720522886847988</v>
      </c>
      <c r="I41" s="63">
        <f t="shared" si="1"/>
        <v>14.040722708993224</v>
      </c>
      <c r="J41" s="63">
        <f t="shared" si="2"/>
        <v>2.6269244613420661</v>
      </c>
      <c r="K41" s="64">
        <f t="shared" si="3"/>
        <v>43.679800177854766</v>
      </c>
    </row>
    <row r="42" spans="1:11" ht="18.75" thickBot="1">
      <c r="A42" s="66" t="s">
        <v>73</v>
      </c>
      <c r="B42" s="67">
        <v>1775088.5</v>
      </c>
      <c r="C42" s="67">
        <v>859002.5</v>
      </c>
      <c r="D42" s="67">
        <v>400089.8</v>
      </c>
      <c r="E42" s="67">
        <v>287230</v>
      </c>
      <c r="F42" s="67">
        <v>228766.2</v>
      </c>
      <c r="G42" s="67">
        <f t="shared" si="4"/>
        <v>515996.2</v>
      </c>
      <c r="H42" s="68">
        <f t="shared" si="0"/>
        <v>51.607905746671221</v>
      </c>
      <c r="I42" s="69">
        <f t="shared" si="1"/>
        <v>29.068759106940302</v>
      </c>
      <c r="J42" s="69">
        <f t="shared" si="2"/>
        <v>12.887594055169643</v>
      </c>
      <c r="K42" s="70">
        <f t="shared" si="3"/>
        <v>22.539146639730919</v>
      </c>
    </row>
    <row r="43" spans="1:11">
      <c r="B43" s="72"/>
      <c r="C43" s="72"/>
      <c r="D43" s="72"/>
      <c r="E43" s="72"/>
      <c r="F43" s="72"/>
      <c r="G43" s="72"/>
    </row>
  </sheetData>
  <mergeCells count="7">
    <mergeCell ref="A5:K5"/>
    <mergeCell ref="A1:K1"/>
    <mergeCell ref="A2:A3"/>
    <mergeCell ref="B2:B3"/>
    <mergeCell ref="G2:G3"/>
    <mergeCell ref="H2:J2"/>
    <mergeCell ref="K2:K3"/>
  </mergeCells>
  <pageMargins left="0.7" right="0.7" top="0.75" bottom="0.75" header="0.3" footer="0.3"/>
  <pageSetup scale="4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LFS NATIONAL</vt:lpstr>
      <vt:lpstr>LFS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2020-08-11T09:45:54Z</dcterms:created>
  <dcterms:modified xsi:type="dcterms:W3CDTF">2020-08-12T11:53:01Z</dcterms:modified>
</cp:coreProperties>
</file>